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D-ZSPE\Desktop\Blanks夹\"/>
    </mc:Choice>
  </mc:AlternateContent>
  <xr:revisionPtr revIDLastSave="0" documentId="13_ncr:1_{F4FDAF32-DC62-43D2-BE64-BF4F223AE7CA}" xr6:coauthVersionLast="47" xr6:coauthVersionMax="47" xr10:uidLastSave="{00000000-0000-0000-0000-000000000000}"/>
  <bookViews>
    <workbookView xWindow="-98" yWindow="-98" windowWidth="23236" windowHeight="13875" tabRatio="663" activeTab="1" xr2:uid="{7D0168C3-33F7-4F56-A7A3-58BAA5817754}"/>
  </bookViews>
  <sheets>
    <sheet name="Container Loading Worksheet P1" sheetId="5" r:id="rId1"/>
    <sheet name="Container Loading Worksheet P2" sheetId="7" r:id="rId2"/>
  </sheets>
  <definedNames>
    <definedName name="_xlnm.Print_Area" localSheetId="0">'Container Loading Worksheet P1'!$A$1:$R$40</definedName>
    <definedName name="_xlnm.Print_Area" localSheetId="1">'Container Loading Worksheet P2'!$A$1:$R$40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5" l="1"/>
  <c r="E15" i="7"/>
  <c r="I14" i="5" l="1"/>
  <c r="I14" i="7"/>
  <c r="R15" i="7"/>
  <c r="R14" i="7"/>
  <c r="Q14" i="7"/>
  <c r="P14" i="7"/>
  <c r="H14" i="7"/>
  <c r="G14" i="7"/>
  <c r="F14" i="7"/>
  <c r="R13" i="7"/>
  <c r="Q13" i="7"/>
  <c r="P13" i="7"/>
  <c r="I13" i="7"/>
  <c r="H13" i="7"/>
  <c r="G13" i="7"/>
  <c r="F13" i="7"/>
  <c r="R12" i="7"/>
  <c r="Q12" i="7"/>
  <c r="P12" i="7"/>
  <c r="I12" i="7"/>
  <c r="H12" i="7"/>
  <c r="G12" i="7"/>
  <c r="F12" i="7"/>
  <c r="R11" i="7"/>
  <c r="Q11" i="7"/>
  <c r="P11" i="7"/>
  <c r="I11" i="7"/>
  <c r="H11" i="7"/>
  <c r="G11" i="7"/>
  <c r="F11" i="7"/>
  <c r="R10" i="7"/>
  <c r="Q10" i="7"/>
  <c r="P10" i="7"/>
  <c r="I10" i="7"/>
  <c r="H10" i="7"/>
  <c r="G10" i="7"/>
  <c r="F10" i="7"/>
  <c r="R9" i="7"/>
  <c r="Q9" i="7"/>
  <c r="P9" i="7"/>
  <c r="I9" i="7"/>
  <c r="H9" i="7"/>
  <c r="G9" i="7"/>
  <c r="F9" i="7"/>
  <c r="R8" i="7"/>
  <c r="Q8" i="7"/>
  <c r="P8" i="7"/>
  <c r="I8" i="7"/>
  <c r="H8" i="7"/>
  <c r="G8" i="7"/>
  <c r="F8" i="7"/>
  <c r="R7" i="7"/>
  <c r="Q7" i="7"/>
  <c r="P7" i="7"/>
  <c r="I7" i="7"/>
  <c r="H7" i="7"/>
  <c r="G7" i="7"/>
  <c r="F7" i="7"/>
  <c r="R14" i="5"/>
  <c r="Q14" i="5"/>
  <c r="P14" i="5"/>
  <c r="H14" i="5"/>
  <c r="G14" i="5"/>
  <c r="F14" i="5"/>
  <c r="I15" i="7" l="1"/>
  <c r="R13" i="5"/>
  <c r="Q13" i="5"/>
  <c r="P13" i="5"/>
  <c r="R12" i="5"/>
  <c r="Q12" i="5"/>
  <c r="P12" i="5"/>
  <c r="F12" i="5"/>
  <c r="H12" i="5"/>
  <c r="H13" i="5"/>
  <c r="G12" i="5"/>
  <c r="G13" i="5"/>
  <c r="F13" i="5"/>
  <c r="R11" i="5"/>
  <c r="Q11" i="5"/>
  <c r="P11" i="5"/>
  <c r="H11" i="5"/>
  <c r="G11" i="5"/>
  <c r="F11" i="5"/>
  <c r="H10" i="5"/>
  <c r="G10" i="5"/>
  <c r="F10" i="5"/>
  <c r="H9" i="5"/>
  <c r="G9" i="5"/>
  <c r="F9" i="5"/>
  <c r="H8" i="5"/>
  <c r="G8" i="5"/>
  <c r="F8" i="5"/>
  <c r="P7" i="5"/>
  <c r="Q7" i="5"/>
  <c r="G7" i="5"/>
  <c r="H7" i="5"/>
  <c r="F7" i="5"/>
  <c r="I13" i="5"/>
  <c r="I12" i="5"/>
  <c r="I11" i="5"/>
  <c r="R10" i="5"/>
  <c r="Q10" i="5"/>
  <c r="P10" i="5"/>
  <c r="I10" i="5"/>
  <c r="R9" i="5"/>
  <c r="Q9" i="5"/>
  <c r="P9" i="5"/>
  <c r="I9" i="5"/>
  <c r="R8" i="5"/>
  <c r="Q8" i="5"/>
  <c r="P8" i="5"/>
  <c r="I8" i="5"/>
  <c r="R7" i="5"/>
  <c r="I7" i="5"/>
  <c r="I15" i="5" l="1"/>
  <c r="R15" i="5"/>
</calcChain>
</file>

<file path=xl/sharedStrings.xml><?xml version="1.0" encoding="utf-8"?>
<sst xmlns="http://schemas.openxmlformats.org/spreadsheetml/2006/main" count="136" uniqueCount="66">
  <si>
    <t>Item Name:</t>
  </si>
  <si>
    <t>Item #:</t>
  </si>
  <si>
    <t>No</t>
  </si>
  <si>
    <t>China</t>
  </si>
  <si>
    <t>Yes</t>
  </si>
  <si>
    <t>Vietnam</t>
  </si>
  <si>
    <t>Malaysia</t>
  </si>
  <si>
    <t>Box 1</t>
  </si>
  <si>
    <t>Box 2</t>
  </si>
  <si>
    <t>Box 3</t>
  </si>
  <si>
    <t>Box 4</t>
  </si>
  <si>
    <t>Box 6</t>
  </si>
  <si>
    <t>Box 7</t>
  </si>
  <si>
    <t>CARTON DETAILS</t>
  </si>
  <si>
    <t>Carton Dimensions (mm)</t>
  </si>
  <si>
    <t xml:space="preserve">Box 5   </t>
  </si>
  <si>
    <t>Carton Dimensions (in)</t>
  </si>
  <si>
    <t>Wgt (kg)</t>
  </si>
  <si>
    <t>Wgt (lbs)</t>
  </si>
  <si>
    <t>Sets per 40' HQ:</t>
  </si>
  <si>
    <t>Date:</t>
  </si>
  <si>
    <t>Parcel Ship:</t>
  </si>
  <si>
    <t>Parcel Ship Quote:</t>
  </si>
  <si>
    <t>RANDY DAY:</t>
  </si>
  <si>
    <t>MIKE BUTCHER:</t>
  </si>
  <si>
    <t>ED MEISTER:</t>
  </si>
  <si>
    <t>Vac Slide</t>
  </si>
  <si>
    <t>Tube Slide</t>
  </si>
  <si>
    <t>Pallet Type:</t>
  </si>
  <si>
    <t>Solid</t>
  </si>
  <si>
    <t>Plywood</t>
  </si>
  <si>
    <t>Comments:</t>
  </si>
  <si>
    <t>PALLET DETAILS</t>
  </si>
  <si>
    <t>Total Unit Wt (kg):</t>
  </si>
  <si>
    <t>Total Unit Wt (lb):</t>
  </si>
  <si>
    <t>Pallet Dimensions (mm)</t>
  </si>
  <si>
    <t>CONTAINER LOADING DIAGRAM</t>
  </si>
  <si>
    <t>Flat Pack</t>
  </si>
  <si>
    <t># of Pallets</t>
  </si>
  <si>
    <t>Pallet Dimensions (in)</t>
  </si>
  <si>
    <t>Gross Weight (kg):</t>
  </si>
  <si>
    <t>Gross Weight (lb):</t>
  </si>
  <si>
    <t>q</t>
  </si>
  <si>
    <t>LISA GRONAU or JESS BOGLE:</t>
  </si>
  <si>
    <t>Ecom</t>
  </si>
  <si>
    <t>General Comments:</t>
  </si>
  <si>
    <t>In-Club  or Ecom:</t>
  </si>
  <si>
    <t>Sets per Pallet</t>
  </si>
  <si>
    <t>In Club/Store</t>
  </si>
  <si>
    <t>CARTON SPECIFICATIONS</t>
    <phoneticPr fontId="6" type="noConversion"/>
  </si>
  <si>
    <t>Banding Comments:</t>
    <phoneticPr fontId="6" type="noConversion"/>
  </si>
  <si>
    <t>Box 8</t>
  </si>
  <si>
    <t>Standard banding</t>
    <phoneticPr fontId="6" type="noConversion"/>
  </si>
  <si>
    <t>Pallet Stack 01:</t>
    <phoneticPr fontId="6" type="noConversion"/>
  </si>
  <si>
    <t>Pallet Stack 02:</t>
    <phoneticPr fontId="6" type="noConversion"/>
  </si>
  <si>
    <t>Pallet Stack 03:</t>
    <phoneticPr fontId="6" type="noConversion"/>
  </si>
  <si>
    <t>Pallet Stack 04:</t>
    <phoneticPr fontId="6" type="noConversion"/>
  </si>
  <si>
    <t>Pallet Stack 05:</t>
    <phoneticPr fontId="6" type="noConversion"/>
  </si>
  <si>
    <t>Pallet Stack 06:</t>
    <phoneticPr fontId="6" type="noConversion"/>
  </si>
  <si>
    <t>Pallet Stack 07:</t>
    <phoneticPr fontId="6" type="noConversion"/>
  </si>
  <si>
    <t>N/A</t>
    <phoneticPr fontId="6" type="noConversion"/>
  </si>
  <si>
    <t>Page： 1 of 2</t>
    <phoneticPr fontId="6" type="noConversion"/>
  </si>
  <si>
    <t>Page： 2 of 2</t>
    <phoneticPr fontId="6" type="noConversion"/>
  </si>
  <si>
    <t>Blake Siebert:</t>
    <phoneticPr fontId="6" type="noConversion"/>
  </si>
  <si>
    <t>18X14 LANCASTER GAZEBO</t>
    <phoneticPr fontId="6" type="noConversion"/>
  </si>
  <si>
    <t>Pallet Stack 08: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</si>
</sst>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.00_);_(* \(#,##0.00\);_(* &quot;-&quot;??_);_(@_)"/>
    <numFmt numFmtId="177" formatCode="0.000"/>
    <numFmt numFmtId="178" formatCode="&quot;$&quot;#,##0.00"/>
    <numFmt numFmtId="179" formatCode="0_ "/>
    <numFmt numFmtId="180" formatCode="0.000_);[Red]\(0.000\)"/>
  </numFmts>
  <fonts count="10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000000"/>
      <name val="Calibri"/>
      <family val="2"/>
    </font>
    <font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3" fillId="0" borderId="0" applyFont="0" applyFill="0" applyBorder="0" applyAlignment="0" applyProtection="0"/>
    <xf numFmtId="0" fontId="7" fillId="0" borderId="0"/>
  </cellStyleXfs>
  <cellXfs count="92">
    <xf numFmtId="0" fontId="0" fillId="0" borderId="0" xfId="0"/>
    <xf numFmtId="0" fontId="0" fillId="2" borderId="4" xfId="0" applyFill="1" applyBorder="1"/>
    <xf numFmtId="0" fontId="1" fillId="0" borderId="6" xfId="0" applyFont="1" applyBorder="1" applyAlignment="1">
      <alignment horizontal="center"/>
    </xf>
    <xf numFmtId="177" fontId="1" fillId="0" borderId="6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1" fillId="2" borderId="7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4" fontId="0" fillId="3" borderId="9" xfId="0" applyNumberForma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79" fontId="0" fillId="3" borderId="1" xfId="0" applyNumberFormat="1" applyFill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180" fontId="0" fillId="0" borderId="5" xfId="0" applyNumberForma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80" fontId="5" fillId="0" borderId="5" xfId="0" applyNumberFormat="1" applyFont="1" applyBorder="1" applyAlignment="1">
      <alignment horizontal="center"/>
    </xf>
    <xf numFmtId="179" fontId="0" fillId="3" borderId="1" xfId="0" applyNumberFormat="1" applyFill="1" applyBorder="1" applyAlignment="1">
      <alignment horizontal="center" vertical="center"/>
    </xf>
    <xf numFmtId="180" fontId="0" fillId="4" borderId="8" xfId="0" applyNumberFormat="1" applyFill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1" fillId="2" borderId="14" xfId="0" applyFont="1" applyFill="1" applyBorder="1" applyAlignment="1">
      <alignment horizontal="right"/>
    </xf>
    <xf numFmtId="0" fontId="0" fillId="3" borderId="10" xfId="0" applyFill="1" applyBorder="1" applyAlignment="1">
      <alignment horizontal="center"/>
    </xf>
    <xf numFmtId="37" fontId="0" fillId="0" borderId="16" xfId="1" applyNumberFormat="1" applyFont="1" applyFill="1" applyBorder="1" applyAlignment="1">
      <alignment horizontal="center"/>
    </xf>
    <xf numFmtId="179" fontId="0" fillId="3" borderId="4" xfId="0" applyNumberForma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5" borderId="19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/>
    </xf>
    <xf numFmtId="180" fontId="5" fillId="0" borderId="19" xfId="0" applyNumberFormat="1" applyFont="1" applyBorder="1" applyAlignment="1">
      <alignment horizontal="center"/>
    </xf>
    <xf numFmtId="180" fontId="0" fillId="0" borderId="19" xfId="0" applyNumberFormat="1" applyBorder="1" applyAlignment="1">
      <alignment horizont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1" xfId="0" applyFont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3">
    <cellStyle name="Normal 4" xfId="2" xr:uid="{5A3769BD-5895-42AE-B85C-42016AE346A4}"/>
    <cellStyle name="常规" xfId="0" builtinId="0"/>
    <cellStyle name="千位分隔" xfId="1" builtinId="3"/>
  </cellStyles>
  <dxfs count="6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564696</xdr:colOff>
      <xdr:row>30</xdr:row>
      <xdr:rowOff>149679</xdr:rowOff>
    </xdr:from>
    <xdr:to>
      <xdr:col>10</xdr:col>
      <xdr:colOff>190500</xdr:colOff>
      <xdr:row>32</xdr:row>
      <xdr:rowOff>958042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83A45258-F6B7-EC45-512A-4097DC48D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11640912"/>
          <a:ext cx="3946071" cy="2033006"/>
        </a:xfrm>
        <a:prstGeom prst="rect">
          <a:avLst/>
        </a:prstGeom>
      </xdr:spPr>
    </xdr:pic>
    <xdr:clientData/>
  </xdr:twoCellAnchor>
  <xdr:twoCellAnchor editAs="oneCell">
    <xdr:from>
      <xdr:col>0</xdr:col>
      <xdr:colOff>149680</xdr:colOff>
      <xdr:row>32</xdr:row>
      <xdr:rowOff>659945</xdr:rowOff>
    </xdr:from>
    <xdr:to>
      <xdr:col>4</xdr:col>
      <xdr:colOff>557894</xdr:colOff>
      <xdr:row>34</xdr:row>
      <xdr:rowOff>240084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E19A0FA-8D25-BE8D-E7B5-3805A58F2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680" y="13375821"/>
          <a:ext cx="3449411" cy="2029424"/>
        </a:xfrm>
        <a:prstGeom prst="rect">
          <a:avLst/>
        </a:prstGeom>
      </xdr:spPr>
    </xdr:pic>
    <xdr:clientData/>
  </xdr:twoCellAnchor>
  <xdr:twoCellAnchor editAs="oneCell">
    <xdr:from>
      <xdr:col>0</xdr:col>
      <xdr:colOff>401411</xdr:colOff>
      <xdr:row>28</xdr:row>
      <xdr:rowOff>503465</xdr:rowOff>
    </xdr:from>
    <xdr:to>
      <xdr:col>5</xdr:col>
      <xdr:colOff>16430</xdr:colOff>
      <xdr:row>31</xdr:row>
      <xdr:rowOff>374196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5E04E403-0791-0984-AA18-D0222545F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411" y="10770055"/>
          <a:ext cx="3336573" cy="1707695"/>
        </a:xfrm>
        <a:prstGeom prst="rect">
          <a:avLst/>
        </a:prstGeom>
      </xdr:spPr>
    </xdr:pic>
    <xdr:clientData/>
  </xdr:twoCellAnchor>
  <xdr:twoCellAnchor editAs="oneCell">
    <xdr:from>
      <xdr:col>1</xdr:col>
      <xdr:colOff>231322</xdr:colOff>
      <xdr:row>17</xdr:row>
      <xdr:rowOff>108856</xdr:rowOff>
    </xdr:from>
    <xdr:to>
      <xdr:col>15</xdr:col>
      <xdr:colOff>421822</xdr:colOff>
      <xdr:row>28</xdr:row>
      <xdr:rowOff>247558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27670F1E-122B-99FA-F0A8-F6201BB28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465" y="3639910"/>
          <a:ext cx="10763250" cy="68742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100013</xdr:rowOff>
        </xdr:from>
        <xdr:to>
          <xdr:col>3</xdr:col>
          <xdr:colOff>481013</xdr:colOff>
          <xdr:row>37</xdr:row>
          <xdr:rowOff>304800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100013</xdr:rowOff>
        </xdr:from>
        <xdr:to>
          <xdr:col>3</xdr:col>
          <xdr:colOff>481013</xdr:colOff>
          <xdr:row>38</xdr:row>
          <xdr:rowOff>304800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39</xdr:row>
          <xdr:rowOff>100013</xdr:rowOff>
        </xdr:from>
        <xdr:to>
          <xdr:col>3</xdr:col>
          <xdr:colOff>481013</xdr:colOff>
          <xdr:row>39</xdr:row>
          <xdr:rowOff>304800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37</xdr:row>
          <xdr:rowOff>100013</xdr:rowOff>
        </xdr:from>
        <xdr:to>
          <xdr:col>12</xdr:col>
          <xdr:colOff>142875</xdr:colOff>
          <xdr:row>37</xdr:row>
          <xdr:rowOff>304800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214313</xdr:colOff>
          <xdr:row>38</xdr:row>
          <xdr:rowOff>100013</xdr:rowOff>
        </xdr:from>
        <xdr:to>
          <xdr:col>12</xdr:col>
          <xdr:colOff>138113</xdr:colOff>
          <xdr:row>38</xdr:row>
          <xdr:rowOff>304800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37825</xdr:colOff>
      <xdr:row>30</xdr:row>
      <xdr:rowOff>583954</xdr:rowOff>
    </xdr:from>
    <xdr:ext cx="2682403" cy="643509"/>
    <xdr:sp macro="" textlink="">
      <xdr:nvSpPr>
        <xdr:cNvPr id="7" name="文本框 6">
          <a:extLst>
            <a:ext uri="{FF2B5EF4-FFF2-40B4-BE49-F238E27FC236}">
              <a16:creationId xmlns:a16="http://schemas.microsoft.com/office/drawing/2014/main" id="{2873FC8E-4463-4FB7-A1F9-80F48291CA67}"/>
            </a:ext>
          </a:extLst>
        </xdr:cNvPr>
        <xdr:cNvSpPr txBox="1"/>
      </xdr:nvSpPr>
      <xdr:spPr>
        <a:xfrm>
          <a:off x="37825" y="12075187"/>
          <a:ext cx="2682403" cy="6435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1 </a:t>
          </a:r>
          <a:r>
            <a:rPr lang="en-US" altLang="zh-CN" sz="1200" baseline="0">
              <a:solidFill>
                <a:schemeClr val="tx1"/>
              </a:solidFill>
            </a:rPr>
            <a:t>(55.4KG)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Assembly Instruction, Safety</a:t>
          </a:r>
          <a:r>
            <a:rPr lang="en-US" altLang="zh-CN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Guides, Anchoring Instructions</a:t>
          </a:r>
          <a:r>
            <a:rPr lang="zh-CN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Component, </a:t>
          </a:r>
          <a:endParaRPr lang="zh-CN" altLang="en-US" sz="1200"/>
        </a:p>
      </xdr:txBody>
    </xdr:sp>
    <xdr:clientData/>
  </xdr:oneCellAnchor>
  <xdr:twoCellAnchor>
    <xdr:from>
      <xdr:col>0</xdr:col>
      <xdr:colOff>294284</xdr:colOff>
      <xdr:row>17</xdr:row>
      <xdr:rowOff>197960</xdr:rowOff>
    </xdr:from>
    <xdr:to>
      <xdr:col>7</xdr:col>
      <xdr:colOff>149678</xdr:colOff>
      <xdr:row>19</xdr:row>
      <xdr:rowOff>27215</xdr:rowOff>
    </xdr:to>
    <xdr:sp macro="" textlink="">
      <xdr:nvSpPr>
        <xdr:cNvPr id="8" name="文本框 7">
          <a:extLst>
            <a:ext uri="{FF2B5EF4-FFF2-40B4-BE49-F238E27FC236}">
              <a16:creationId xmlns:a16="http://schemas.microsoft.com/office/drawing/2014/main" id="{D42746DA-6614-457E-BABA-00E0BB779FA2}"/>
            </a:ext>
          </a:extLst>
        </xdr:cNvPr>
        <xdr:cNvSpPr txBox="1"/>
      </xdr:nvSpPr>
      <xdr:spPr>
        <a:xfrm>
          <a:off x="294284" y="3729014"/>
          <a:ext cx="4924055" cy="10538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>
              <a:ln>
                <a:noFill/>
              </a:ln>
            </a:rPr>
            <a:t>2506121</a:t>
          </a:r>
          <a:r>
            <a:rPr lang="en-US" altLang="zh-CN" sz="1400" baseline="0">
              <a:ln>
                <a:noFill/>
              </a:ln>
            </a:rPr>
            <a:t> 18</a:t>
          </a:r>
          <a:r>
            <a:rPr lang="en-US" altLang="zh-CN" sz="1400">
              <a:ln>
                <a:noFill/>
              </a:ln>
            </a:rPr>
            <a:t>x14 LANCASTER</a:t>
          </a:r>
          <a:r>
            <a:rPr lang="en-US" altLang="zh-CN" sz="1400" baseline="0">
              <a:ln>
                <a:noFill/>
              </a:ln>
            </a:rPr>
            <a:t> GAZEBO </a:t>
          </a:r>
          <a:r>
            <a:rPr lang="en-US" altLang="zh-CN" sz="1400">
              <a:ln>
                <a:noFill/>
              </a:ln>
            </a:rPr>
            <a:t>Container Loading Layout (36 sets of Gazebo/container)</a:t>
          </a:r>
        </a:p>
        <a:p>
          <a:pPr algn="l"/>
          <a:r>
            <a:rPr lang="en-US" altLang="zh-CN" sz="1400">
              <a:ln>
                <a:noFill/>
              </a:ln>
            </a:rPr>
            <a:t>1 set  = 8</a:t>
          </a:r>
          <a:r>
            <a:rPr lang="en-US" altLang="zh-CN" sz="1400" baseline="0">
              <a:ln>
                <a:noFill/>
              </a:ln>
            </a:rPr>
            <a:t> boxes (To pick up 1 box from each kind of pallet to group as 1set Gazebo), 1 container = 21 pallets. </a:t>
          </a:r>
        </a:p>
        <a:p>
          <a:pPr algn="l"/>
          <a:endParaRPr lang="zh-CN" altLang="en-US" sz="1400">
            <a:ln>
              <a:noFill/>
            </a:ln>
          </a:endParaRPr>
        </a:p>
      </xdr:txBody>
    </xdr:sp>
    <xdr:clientData/>
  </xdr:twoCellAnchor>
  <xdr:oneCellAnchor>
    <xdr:from>
      <xdr:col>5</xdr:col>
      <xdr:colOff>446234</xdr:colOff>
      <xdr:row>32</xdr:row>
      <xdr:rowOff>338100</xdr:rowOff>
    </xdr:from>
    <xdr:ext cx="1647265" cy="643509"/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0AAFF52A-9A54-4516-89FE-B74E6C4BA6FE}"/>
            </a:ext>
          </a:extLst>
        </xdr:cNvPr>
        <xdr:cNvSpPr txBox="1"/>
      </xdr:nvSpPr>
      <xdr:spPr>
        <a:xfrm>
          <a:off x="4167788" y="13053976"/>
          <a:ext cx="1647265" cy="6435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4 </a:t>
          </a:r>
          <a:r>
            <a:rPr lang="en-US" altLang="zh-CN" sz="1200" baseline="0">
              <a:solidFill>
                <a:schemeClr val="tx1"/>
              </a:solidFill>
            </a:rPr>
            <a:t>(82.3KG)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</a:t>
          </a:r>
          <a:r>
            <a:rPr lang="zh-CN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Hardware</a:t>
          </a:r>
          <a:endParaRPr lang="zh-CN" altLang="en-US" sz="1200"/>
        </a:p>
      </xdr:txBody>
    </xdr:sp>
    <xdr:clientData/>
  </xdr:oneCellAnchor>
  <xdr:oneCellAnchor>
    <xdr:from>
      <xdr:col>0</xdr:col>
      <xdr:colOff>151279</xdr:colOff>
      <xdr:row>33</xdr:row>
      <xdr:rowOff>456599</xdr:rowOff>
    </xdr:from>
    <xdr:ext cx="1566014" cy="468077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5AF922E3-1965-4BC7-9FD5-58091A6889DD}"/>
            </a:ext>
          </a:extLst>
        </xdr:cNvPr>
        <xdr:cNvSpPr txBox="1"/>
      </xdr:nvSpPr>
      <xdr:spPr>
        <a:xfrm>
          <a:off x="151279" y="14945805"/>
          <a:ext cx="1566014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2 </a:t>
          </a:r>
          <a:r>
            <a:rPr lang="en-US" altLang="zh-CN" sz="1200" baseline="0"/>
            <a:t> </a:t>
          </a:r>
          <a:r>
            <a:rPr lang="en-US" altLang="zh-CN" sz="1200" baseline="0">
              <a:solidFill>
                <a:schemeClr val="tx1"/>
              </a:solidFill>
            </a:rPr>
            <a:t>(60.0KG)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twoCellAnchor editAs="oneCell">
    <xdr:from>
      <xdr:col>11</xdr:col>
      <xdr:colOff>144073</xdr:colOff>
      <xdr:row>30</xdr:row>
      <xdr:rowOff>178093</xdr:rowOff>
    </xdr:from>
    <xdr:to>
      <xdr:col>17</xdr:col>
      <xdr:colOff>239231</xdr:colOff>
      <xdr:row>32</xdr:row>
      <xdr:rowOff>443034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C3A1C9-4B46-C381-0436-0C8DB26F5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55342" y="11669326"/>
          <a:ext cx="4007210" cy="1489584"/>
        </a:xfrm>
        <a:prstGeom prst="rect">
          <a:avLst/>
        </a:prstGeom>
      </xdr:spPr>
    </xdr:pic>
    <xdr:clientData/>
  </xdr:twoCellAnchor>
  <xdr:oneCellAnchor>
    <xdr:from>
      <xdr:col>11</xdr:col>
      <xdr:colOff>230118</xdr:colOff>
      <xdr:row>32</xdr:row>
      <xdr:rowOff>302518</xdr:rowOff>
    </xdr:from>
    <xdr:ext cx="1566014" cy="468077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5D0DC03F-8C9C-18A1-E15F-81DE66C85885}"/>
            </a:ext>
          </a:extLst>
        </xdr:cNvPr>
        <xdr:cNvSpPr txBox="1"/>
      </xdr:nvSpPr>
      <xdr:spPr>
        <a:xfrm>
          <a:off x="8741387" y="13018394"/>
          <a:ext cx="1566014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7 </a:t>
          </a:r>
          <a:r>
            <a:rPr lang="en-US" altLang="zh-CN" sz="1200" baseline="0"/>
            <a:t> </a:t>
          </a:r>
          <a:r>
            <a:rPr lang="en-US" altLang="zh-CN" sz="1200" baseline="0">
              <a:solidFill>
                <a:schemeClr val="tx1"/>
              </a:solidFill>
            </a:rPr>
            <a:t>(76.3KG)</a:t>
          </a:r>
        </a:p>
        <a:p>
          <a:pPr algn="ctr"/>
          <a:r>
            <a:rPr lang="en-US" altLang="zh-CN" sz="1200"/>
            <a:t>Metal Roof</a:t>
          </a:r>
          <a:endParaRPr lang="zh-CN" altLang="en-US" sz="1200"/>
        </a:p>
      </xdr:txBody>
    </xdr:sp>
    <xdr:clientData/>
  </xdr:oneCellAnchor>
  <xdr:twoCellAnchor editAs="oneCell">
    <xdr:from>
      <xdr:col>11</xdr:col>
      <xdr:colOff>482358</xdr:colOff>
      <xdr:row>32</xdr:row>
      <xdr:rowOff>1038148</xdr:rowOff>
    </xdr:from>
    <xdr:to>
      <xdr:col>17</xdr:col>
      <xdr:colOff>168886</xdr:colOff>
      <xdr:row>33</xdr:row>
      <xdr:rowOff>533881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AC44B85-4512-64DA-A4EA-5C3B89C2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93627" y="13754024"/>
          <a:ext cx="3598580" cy="1332697"/>
        </a:xfrm>
        <a:prstGeom prst="rect">
          <a:avLst/>
        </a:prstGeom>
      </xdr:spPr>
    </xdr:pic>
    <xdr:clientData/>
  </xdr:twoCellAnchor>
  <xdr:oneCellAnchor>
    <xdr:from>
      <xdr:col>11</xdr:col>
      <xdr:colOff>358589</xdr:colOff>
      <xdr:row>33</xdr:row>
      <xdr:rowOff>463803</xdr:rowOff>
    </xdr:from>
    <xdr:ext cx="1566014" cy="468077"/>
    <xdr:sp macro="" textlink="">
      <xdr:nvSpPr>
        <xdr:cNvPr id="6" name="文本框 5">
          <a:extLst>
            <a:ext uri="{FF2B5EF4-FFF2-40B4-BE49-F238E27FC236}">
              <a16:creationId xmlns:a16="http://schemas.microsoft.com/office/drawing/2014/main" id="{72ECABC6-6B56-B7C2-5110-00988B63C186}"/>
            </a:ext>
          </a:extLst>
        </xdr:cNvPr>
        <xdr:cNvSpPr txBox="1"/>
      </xdr:nvSpPr>
      <xdr:spPr>
        <a:xfrm>
          <a:off x="8869858" y="15016643"/>
          <a:ext cx="1566014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8 </a:t>
          </a:r>
          <a:r>
            <a:rPr lang="en-US" altLang="zh-CN" sz="1200" baseline="0"/>
            <a:t> </a:t>
          </a:r>
          <a:r>
            <a:rPr lang="en-US" altLang="zh-CN" sz="1200" baseline="0">
              <a:solidFill>
                <a:schemeClr val="tx1"/>
              </a:solidFill>
            </a:rPr>
            <a:t>(49.6KG)</a:t>
          </a:r>
        </a:p>
        <a:p>
          <a:pPr algn="ctr"/>
          <a:r>
            <a:rPr lang="en-US" altLang="zh-CN" sz="1200"/>
            <a:t>Metal Roof</a:t>
          </a:r>
          <a:endParaRPr lang="zh-CN" altLang="en-US" sz="1200"/>
        </a:p>
      </xdr:txBody>
    </xdr:sp>
    <xdr:clientData/>
  </xdr:oneCellAnchor>
  <xdr:twoCellAnchor editAs="oneCell">
    <xdr:from>
      <xdr:col>6</xdr:col>
      <xdr:colOff>449035</xdr:colOff>
      <xdr:row>26</xdr:row>
      <xdr:rowOff>445146</xdr:rowOff>
    </xdr:from>
    <xdr:to>
      <xdr:col>10</xdr:col>
      <xdr:colOff>87138</xdr:colOff>
      <xdr:row>29</xdr:row>
      <xdr:rowOff>314352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4300139B-04C2-82E7-5935-5257E23D6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44142" y="9487093"/>
          <a:ext cx="3284817" cy="1706170"/>
        </a:xfrm>
        <a:prstGeom prst="rect">
          <a:avLst/>
        </a:prstGeom>
      </xdr:spPr>
    </xdr:pic>
    <xdr:clientData/>
  </xdr:twoCellAnchor>
  <xdr:oneCellAnchor>
    <xdr:from>
      <xdr:col>6</xdr:col>
      <xdr:colOff>431826</xdr:colOff>
      <xdr:row>28</xdr:row>
      <xdr:rowOff>395330</xdr:rowOff>
    </xdr:from>
    <xdr:ext cx="1647265" cy="624658"/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74BA719F-13BD-B2E1-33C4-B15DADBCCC98}"/>
            </a:ext>
          </a:extLst>
        </xdr:cNvPr>
        <xdr:cNvSpPr txBox="1"/>
      </xdr:nvSpPr>
      <xdr:spPr>
        <a:xfrm>
          <a:off x="4826933" y="10661920"/>
          <a:ext cx="1647265" cy="624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3 </a:t>
          </a:r>
          <a:r>
            <a:rPr lang="en-US" altLang="zh-CN" sz="1200" baseline="0">
              <a:solidFill>
                <a:schemeClr val="tx1"/>
              </a:solidFill>
            </a:rPr>
            <a:t>(55.4KG)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Component,</a:t>
          </a:r>
          <a:r>
            <a:rPr lang="en-US" altLang="zh-CN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Hardware</a:t>
          </a:r>
          <a:endParaRPr lang="zh-CN" altLang="en-US" sz="1200"/>
        </a:p>
      </xdr:txBody>
    </xdr:sp>
    <xdr:clientData/>
  </xdr:oneCellAnchor>
  <xdr:twoCellAnchor editAs="oneCell">
    <xdr:from>
      <xdr:col>5</xdr:col>
      <xdr:colOff>666749</xdr:colOff>
      <xdr:row>32</xdr:row>
      <xdr:rowOff>1005626</xdr:rowOff>
    </xdr:from>
    <xdr:to>
      <xdr:col>9</xdr:col>
      <xdr:colOff>1420627</xdr:colOff>
      <xdr:row>34</xdr:row>
      <xdr:rowOff>506209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C42FA8BD-76C1-C211-04BE-4B33B434B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88303" y="13721502"/>
          <a:ext cx="3638593" cy="1949868"/>
        </a:xfrm>
        <a:prstGeom prst="rect">
          <a:avLst/>
        </a:prstGeom>
      </xdr:spPr>
    </xdr:pic>
    <xdr:clientData/>
  </xdr:twoCellAnchor>
  <xdr:oneCellAnchor>
    <xdr:from>
      <xdr:col>6</xdr:col>
      <xdr:colOff>24413</xdr:colOff>
      <xdr:row>34</xdr:row>
      <xdr:rowOff>93172</xdr:rowOff>
    </xdr:from>
    <xdr:ext cx="1647265" cy="624658"/>
    <xdr:sp macro="" textlink="">
      <xdr:nvSpPr>
        <xdr:cNvPr id="26" name="文本框 25">
          <a:extLst>
            <a:ext uri="{FF2B5EF4-FFF2-40B4-BE49-F238E27FC236}">
              <a16:creationId xmlns:a16="http://schemas.microsoft.com/office/drawing/2014/main" id="{8B7B48F0-778E-456F-1D59-8810B2CC3C21}"/>
            </a:ext>
          </a:extLst>
        </xdr:cNvPr>
        <xdr:cNvSpPr txBox="1"/>
      </xdr:nvSpPr>
      <xdr:spPr>
        <a:xfrm>
          <a:off x="4419520" y="15258333"/>
          <a:ext cx="1647265" cy="624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5 </a:t>
          </a:r>
          <a:r>
            <a:rPr lang="en-US" altLang="zh-CN" sz="1200" baseline="0">
              <a:solidFill>
                <a:schemeClr val="tx1"/>
              </a:solidFill>
            </a:rPr>
            <a:t>(78.2KG)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Component,</a:t>
          </a:r>
          <a:r>
            <a:rPr lang="en-US" altLang="zh-CN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Hardware</a:t>
          </a:r>
          <a:endParaRPr lang="zh-CN" altLang="en-US" sz="1200"/>
        </a:p>
      </xdr:txBody>
    </xdr:sp>
    <xdr:clientData/>
  </xdr:oneCellAnchor>
  <xdr:twoCellAnchor editAs="oneCell">
    <xdr:from>
      <xdr:col>11</xdr:col>
      <xdr:colOff>6803</xdr:colOff>
      <xdr:row>25</xdr:row>
      <xdr:rowOff>272143</xdr:rowOff>
    </xdr:from>
    <xdr:to>
      <xdr:col>17</xdr:col>
      <xdr:colOff>88447</xdr:colOff>
      <xdr:row>28</xdr:row>
      <xdr:rowOff>571111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5B8B033F-5F54-A75C-3083-972DFF30A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18072" y="8701769"/>
          <a:ext cx="3993696" cy="2135932"/>
        </a:xfrm>
        <a:prstGeom prst="rect">
          <a:avLst/>
        </a:prstGeom>
      </xdr:spPr>
    </xdr:pic>
    <xdr:clientData/>
  </xdr:twoCellAnchor>
  <xdr:oneCellAnchor>
    <xdr:from>
      <xdr:col>10</xdr:col>
      <xdr:colOff>302558</xdr:colOff>
      <xdr:row>28</xdr:row>
      <xdr:rowOff>48348</xdr:rowOff>
    </xdr:from>
    <xdr:ext cx="1647265" cy="452432"/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id="{A7913E7D-FEF4-68BA-31BA-BBB8DBCE3E28}"/>
            </a:ext>
          </a:extLst>
        </xdr:cNvPr>
        <xdr:cNvSpPr txBox="1"/>
      </xdr:nvSpPr>
      <xdr:spPr>
        <a:xfrm>
          <a:off x="8344379" y="10314938"/>
          <a:ext cx="1647265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6 </a:t>
          </a:r>
          <a:r>
            <a:rPr lang="en-US" altLang="zh-CN" sz="1200" baseline="0">
              <a:solidFill>
                <a:schemeClr val="tx1"/>
              </a:solidFill>
            </a:rPr>
            <a:t>(77.4KG)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</a:t>
          </a:r>
          <a:endParaRPr lang="zh-CN" altLang="en-U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100013</xdr:rowOff>
        </xdr:from>
        <xdr:to>
          <xdr:col>3</xdr:col>
          <xdr:colOff>481013</xdr:colOff>
          <xdr:row>37</xdr:row>
          <xdr:rowOff>304800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100013</xdr:rowOff>
        </xdr:from>
        <xdr:to>
          <xdr:col>3</xdr:col>
          <xdr:colOff>481013</xdr:colOff>
          <xdr:row>38</xdr:row>
          <xdr:rowOff>304800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39</xdr:row>
          <xdr:rowOff>100013</xdr:rowOff>
        </xdr:from>
        <xdr:to>
          <xdr:col>3</xdr:col>
          <xdr:colOff>481013</xdr:colOff>
          <xdr:row>39</xdr:row>
          <xdr:rowOff>304800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37</xdr:row>
          <xdr:rowOff>100013</xdr:rowOff>
        </xdr:from>
        <xdr:to>
          <xdr:col>12</xdr:col>
          <xdr:colOff>142875</xdr:colOff>
          <xdr:row>37</xdr:row>
          <xdr:rowOff>304800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214313</xdr:colOff>
          <xdr:row>38</xdr:row>
          <xdr:rowOff>100013</xdr:rowOff>
        </xdr:from>
        <xdr:to>
          <xdr:col>12</xdr:col>
          <xdr:colOff>138113</xdr:colOff>
          <xdr:row>38</xdr:row>
          <xdr:rowOff>304800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294284</xdr:colOff>
      <xdr:row>17</xdr:row>
      <xdr:rowOff>197960</xdr:rowOff>
    </xdr:from>
    <xdr:to>
      <xdr:col>7</xdr:col>
      <xdr:colOff>149678</xdr:colOff>
      <xdr:row>19</xdr:row>
      <xdr:rowOff>27215</xdr:rowOff>
    </xdr:to>
    <xdr:sp macro="" textlink="">
      <xdr:nvSpPr>
        <xdr:cNvPr id="7" name="文本框 6">
          <a:extLst>
            <a:ext uri="{FF2B5EF4-FFF2-40B4-BE49-F238E27FC236}">
              <a16:creationId xmlns:a16="http://schemas.microsoft.com/office/drawing/2014/main" id="{13723915-E011-41CA-8BD3-65708CF9B4D2}"/>
            </a:ext>
          </a:extLst>
        </xdr:cNvPr>
        <xdr:cNvSpPr txBox="1"/>
      </xdr:nvSpPr>
      <xdr:spPr>
        <a:xfrm>
          <a:off x="294284" y="3717448"/>
          <a:ext cx="4932219" cy="10484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>
              <a:ln>
                <a:noFill/>
              </a:ln>
            </a:rPr>
            <a:t>2506121</a:t>
          </a:r>
          <a:r>
            <a:rPr lang="en-US" altLang="zh-CN" sz="1400" baseline="0">
              <a:ln>
                <a:noFill/>
              </a:ln>
            </a:rPr>
            <a:t> 18</a:t>
          </a:r>
          <a:r>
            <a:rPr lang="en-US" altLang="zh-CN" sz="1400">
              <a:ln>
                <a:noFill/>
              </a:ln>
            </a:rPr>
            <a:t>x14 LANCASTER</a:t>
          </a:r>
          <a:r>
            <a:rPr lang="en-US" altLang="zh-CN" sz="1400" baseline="0">
              <a:ln>
                <a:noFill/>
              </a:ln>
            </a:rPr>
            <a:t> GAZEBO </a:t>
          </a:r>
          <a:r>
            <a:rPr lang="en-US" altLang="zh-CN" sz="1400">
              <a:ln>
                <a:noFill/>
              </a:ln>
            </a:rPr>
            <a:t>Container Loading Layout (36 sets of Gazebo/container)</a:t>
          </a:r>
        </a:p>
        <a:p>
          <a:pPr algn="l"/>
          <a:r>
            <a:rPr lang="en-US" altLang="zh-CN" sz="1400">
              <a:ln>
                <a:noFill/>
              </a:ln>
            </a:rPr>
            <a:t>1 set  = 8</a:t>
          </a:r>
          <a:r>
            <a:rPr lang="en-US" altLang="zh-CN" sz="1400" baseline="0">
              <a:ln>
                <a:noFill/>
              </a:ln>
            </a:rPr>
            <a:t> boxes (To pick up 1 box from each kind of pallet to group as 1set Gazebo), 1 container = 21 pallets. </a:t>
          </a:r>
        </a:p>
        <a:p>
          <a:pPr algn="l"/>
          <a:endParaRPr lang="zh-CN" altLang="en-US" sz="1400">
            <a:ln>
              <a:noFill/>
            </a:ln>
          </a:endParaRPr>
        </a:p>
      </xdr:txBody>
    </xdr:sp>
    <xdr:clientData/>
  </xdr:twoCellAnchor>
  <xdr:twoCellAnchor editAs="oneCell">
    <xdr:from>
      <xdr:col>0</xdr:col>
      <xdr:colOff>251732</xdr:colOff>
      <xdr:row>19</xdr:row>
      <xdr:rowOff>421822</xdr:rowOff>
    </xdr:from>
    <xdr:to>
      <xdr:col>5</xdr:col>
      <xdr:colOff>29157</xdr:colOff>
      <xdr:row>24</xdr:row>
      <xdr:rowOff>421821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82A285E-01E9-5169-95D4-6674553D0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732" y="5177519"/>
          <a:ext cx="3498979" cy="3061606"/>
        </a:xfrm>
        <a:prstGeom prst="rect">
          <a:avLst/>
        </a:prstGeom>
      </xdr:spPr>
    </xdr:pic>
    <xdr:clientData/>
  </xdr:twoCellAnchor>
  <xdr:oneCellAnchor>
    <xdr:from>
      <xdr:col>0</xdr:col>
      <xdr:colOff>285751</xdr:colOff>
      <xdr:row>24</xdr:row>
      <xdr:rowOff>81642</xdr:rowOff>
    </xdr:from>
    <xdr:ext cx="1102373" cy="280205"/>
    <xdr:sp macro="" textlink="">
      <xdr:nvSpPr>
        <xdr:cNvPr id="22" name="文本框 21">
          <a:extLst>
            <a:ext uri="{FF2B5EF4-FFF2-40B4-BE49-F238E27FC236}">
              <a16:creationId xmlns:a16="http://schemas.microsoft.com/office/drawing/2014/main" id="{A3F12C82-814C-4B49-BC13-15C102DF3D0A}"/>
            </a:ext>
          </a:extLst>
        </xdr:cNvPr>
        <xdr:cNvSpPr txBox="1"/>
      </xdr:nvSpPr>
      <xdr:spPr>
        <a:xfrm>
          <a:off x="285751" y="7898946"/>
          <a:ext cx="11023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01</a:t>
          </a:r>
          <a:r>
            <a:rPr lang="en-US" altLang="zh-CN" sz="1200" baseline="0"/>
            <a:t> </a:t>
          </a:r>
          <a:endParaRPr lang="zh-CN" altLang="en-US" sz="1200"/>
        </a:p>
      </xdr:txBody>
    </xdr:sp>
    <xdr:clientData/>
  </xdr:oneCellAnchor>
  <xdr:twoCellAnchor editAs="oneCell">
    <xdr:from>
      <xdr:col>0</xdr:col>
      <xdr:colOff>0</xdr:colOff>
      <xdr:row>25</xdr:row>
      <xdr:rowOff>204107</xdr:rowOff>
    </xdr:from>
    <xdr:to>
      <xdr:col>4</xdr:col>
      <xdr:colOff>598568</xdr:colOff>
      <xdr:row>30</xdr:row>
      <xdr:rowOff>571499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737800FB-9842-6866-3BA6-9B50B8224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633733"/>
          <a:ext cx="3639765" cy="3428999"/>
        </a:xfrm>
        <a:prstGeom prst="rect">
          <a:avLst/>
        </a:prstGeom>
      </xdr:spPr>
    </xdr:pic>
    <xdr:clientData/>
  </xdr:twoCellAnchor>
  <xdr:oneCellAnchor>
    <xdr:from>
      <xdr:col>0</xdr:col>
      <xdr:colOff>190501</xdr:colOff>
      <xdr:row>30</xdr:row>
      <xdr:rowOff>115659</xdr:rowOff>
    </xdr:from>
    <xdr:ext cx="1102373" cy="280205"/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id="{212B957F-4CDC-F7FF-3FC0-B308D2C44F83}"/>
            </a:ext>
          </a:extLst>
        </xdr:cNvPr>
        <xdr:cNvSpPr txBox="1"/>
      </xdr:nvSpPr>
      <xdr:spPr>
        <a:xfrm>
          <a:off x="190501" y="11606892"/>
          <a:ext cx="11023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02</a:t>
          </a:r>
          <a:r>
            <a:rPr lang="en-US" altLang="zh-CN" sz="1200" baseline="0"/>
            <a:t> </a:t>
          </a:r>
          <a:endParaRPr lang="zh-CN" altLang="en-US" sz="1200"/>
        </a:p>
      </xdr:txBody>
    </xdr:sp>
    <xdr:clientData/>
  </xdr:oneCellAnchor>
  <xdr:twoCellAnchor editAs="oneCell">
    <xdr:from>
      <xdr:col>0</xdr:col>
      <xdr:colOff>74839</xdr:colOff>
      <xdr:row>31</xdr:row>
      <xdr:rowOff>253115</xdr:rowOff>
    </xdr:from>
    <xdr:to>
      <xdr:col>5</xdr:col>
      <xdr:colOff>309903</xdr:colOff>
      <xdr:row>34</xdr:row>
      <xdr:rowOff>224518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F16BBE2F-CEE5-4D3C-734A-A7C990673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839" y="12356669"/>
          <a:ext cx="3956618" cy="3033010"/>
        </a:xfrm>
        <a:prstGeom prst="rect">
          <a:avLst/>
        </a:prstGeom>
      </xdr:spPr>
    </xdr:pic>
    <xdr:clientData/>
  </xdr:twoCellAnchor>
  <xdr:oneCellAnchor>
    <xdr:from>
      <xdr:col>0</xdr:col>
      <xdr:colOff>176894</xdr:colOff>
      <xdr:row>34</xdr:row>
      <xdr:rowOff>81642</xdr:rowOff>
    </xdr:from>
    <xdr:ext cx="1102373" cy="280205"/>
    <xdr:sp macro="" textlink="">
      <xdr:nvSpPr>
        <xdr:cNvPr id="26" name="文本框 25">
          <a:extLst>
            <a:ext uri="{FF2B5EF4-FFF2-40B4-BE49-F238E27FC236}">
              <a16:creationId xmlns:a16="http://schemas.microsoft.com/office/drawing/2014/main" id="{83CE55A6-C6F0-E32D-5594-74F44374610C}"/>
            </a:ext>
          </a:extLst>
        </xdr:cNvPr>
        <xdr:cNvSpPr txBox="1"/>
      </xdr:nvSpPr>
      <xdr:spPr>
        <a:xfrm>
          <a:off x="176894" y="15246803"/>
          <a:ext cx="11023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03</a:t>
          </a:r>
          <a:r>
            <a:rPr lang="en-US" altLang="zh-CN" sz="1200" baseline="0"/>
            <a:t> </a:t>
          </a:r>
          <a:endParaRPr lang="zh-CN" altLang="en-US" sz="1200"/>
        </a:p>
      </xdr:txBody>
    </xdr:sp>
    <xdr:clientData/>
  </xdr:oneCellAnchor>
  <xdr:twoCellAnchor editAs="oneCell">
    <xdr:from>
      <xdr:col>6</xdr:col>
      <xdr:colOff>68037</xdr:colOff>
      <xdr:row>19</xdr:row>
      <xdr:rowOff>421822</xdr:rowOff>
    </xdr:from>
    <xdr:to>
      <xdr:col>9</xdr:col>
      <xdr:colOff>1102179</xdr:colOff>
      <xdr:row>24</xdr:row>
      <xdr:rowOff>343915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7BFAB754-90D4-157C-8C53-6ED42620F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63144" y="5177519"/>
          <a:ext cx="3245304" cy="2983700"/>
        </a:xfrm>
        <a:prstGeom prst="rect">
          <a:avLst/>
        </a:prstGeom>
      </xdr:spPr>
    </xdr:pic>
    <xdr:clientData/>
  </xdr:twoCellAnchor>
  <xdr:oneCellAnchor>
    <xdr:from>
      <xdr:col>5</xdr:col>
      <xdr:colOff>619125</xdr:colOff>
      <xdr:row>24</xdr:row>
      <xdr:rowOff>88446</xdr:rowOff>
    </xdr:from>
    <xdr:ext cx="1102373" cy="280205"/>
    <xdr:sp macro="" textlink="">
      <xdr:nvSpPr>
        <xdr:cNvPr id="28" name="文本框 27">
          <a:extLst>
            <a:ext uri="{FF2B5EF4-FFF2-40B4-BE49-F238E27FC236}">
              <a16:creationId xmlns:a16="http://schemas.microsoft.com/office/drawing/2014/main" id="{B5733AC2-CA90-F5CE-58B8-DEE7C47F77EE}"/>
            </a:ext>
          </a:extLst>
        </xdr:cNvPr>
        <xdr:cNvSpPr txBox="1"/>
      </xdr:nvSpPr>
      <xdr:spPr>
        <a:xfrm>
          <a:off x="4340679" y="7905750"/>
          <a:ext cx="11023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04</a:t>
          </a:r>
          <a:r>
            <a:rPr lang="en-US" altLang="zh-CN" sz="1200" baseline="0"/>
            <a:t> </a:t>
          </a:r>
          <a:endParaRPr lang="zh-CN" altLang="en-US" sz="1200"/>
        </a:p>
      </xdr:txBody>
    </xdr:sp>
    <xdr:clientData/>
  </xdr:oneCellAnchor>
  <xdr:twoCellAnchor editAs="oneCell">
    <xdr:from>
      <xdr:col>5</xdr:col>
      <xdr:colOff>442233</xdr:colOff>
      <xdr:row>25</xdr:row>
      <xdr:rowOff>306161</xdr:rowOff>
    </xdr:from>
    <xdr:to>
      <xdr:col>9</xdr:col>
      <xdr:colOff>1331230</xdr:colOff>
      <xdr:row>30</xdr:row>
      <xdr:rowOff>74838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76043D15-F4F0-39B5-84CD-5F8F2490B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63787" y="8735787"/>
          <a:ext cx="3773712" cy="2830284"/>
        </a:xfrm>
        <a:prstGeom prst="rect">
          <a:avLst/>
        </a:prstGeom>
      </xdr:spPr>
    </xdr:pic>
    <xdr:clientData/>
  </xdr:twoCellAnchor>
  <xdr:oneCellAnchor>
    <xdr:from>
      <xdr:col>5</xdr:col>
      <xdr:colOff>510268</xdr:colOff>
      <xdr:row>29</xdr:row>
      <xdr:rowOff>557893</xdr:rowOff>
    </xdr:from>
    <xdr:ext cx="1102373" cy="280205"/>
    <xdr:sp macro="" textlink="">
      <xdr:nvSpPr>
        <xdr:cNvPr id="30" name="文本框 29">
          <a:extLst>
            <a:ext uri="{FF2B5EF4-FFF2-40B4-BE49-F238E27FC236}">
              <a16:creationId xmlns:a16="http://schemas.microsoft.com/office/drawing/2014/main" id="{AD881BF5-066A-99DA-6F97-46FFFC631D29}"/>
            </a:ext>
          </a:extLst>
        </xdr:cNvPr>
        <xdr:cNvSpPr txBox="1"/>
      </xdr:nvSpPr>
      <xdr:spPr>
        <a:xfrm>
          <a:off x="4231822" y="11436804"/>
          <a:ext cx="11023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05</a:t>
          </a:r>
          <a:r>
            <a:rPr lang="en-US" altLang="zh-CN" sz="1200" baseline="0"/>
            <a:t> </a:t>
          </a:r>
          <a:endParaRPr lang="zh-CN" altLang="en-US" sz="1200"/>
        </a:p>
      </xdr:txBody>
    </xdr:sp>
    <xdr:clientData/>
  </xdr:oneCellAnchor>
  <xdr:twoCellAnchor editAs="oneCell">
    <xdr:from>
      <xdr:col>6</xdr:col>
      <xdr:colOff>40823</xdr:colOff>
      <xdr:row>30</xdr:row>
      <xdr:rowOff>489858</xdr:rowOff>
    </xdr:from>
    <xdr:to>
      <xdr:col>9</xdr:col>
      <xdr:colOff>1250796</xdr:colOff>
      <xdr:row>34</xdr:row>
      <xdr:rowOff>68036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8139198C-6EB8-F4EF-AC13-7060CAF00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35930" y="11981091"/>
          <a:ext cx="3421135" cy="3252106"/>
        </a:xfrm>
        <a:prstGeom prst="rect">
          <a:avLst/>
        </a:prstGeom>
      </xdr:spPr>
    </xdr:pic>
    <xdr:clientData/>
  </xdr:twoCellAnchor>
  <xdr:oneCellAnchor>
    <xdr:from>
      <xdr:col>6</xdr:col>
      <xdr:colOff>95251</xdr:colOff>
      <xdr:row>33</xdr:row>
      <xdr:rowOff>469447</xdr:rowOff>
    </xdr:from>
    <xdr:ext cx="1102373" cy="280205"/>
    <xdr:sp macro="" textlink="">
      <xdr:nvSpPr>
        <xdr:cNvPr id="32" name="文本框 31">
          <a:extLst>
            <a:ext uri="{FF2B5EF4-FFF2-40B4-BE49-F238E27FC236}">
              <a16:creationId xmlns:a16="http://schemas.microsoft.com/office/drawing/2014/main" id="{906040D2-AB41-9540-8CF2-CFF5F43069A2}"/>
            </a:ext>
          </a:extLst>
        </xdr:cNvPr>
        <xdr:cNvSpPr txBox="1"/>
      </xdr:nvSpPr>
      <xdr:spPr>
        <a:xfrm>
          <a:off x="4490358" y="15022287"/>
          <a:ext cx="11023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06</a:t>
          </a:r>
          <a:r>
            <a:rPr lang="en-US" altLang="zh-CN" sz="1200" baseline="0"/>
            <a:t> </a:t>
          </a:r>
          <a:endParaRPr lang="zh-CN" altLang="en-US" sz="1200"/>
        </a:p>
      </xdr:txBody>
    </xdr:sp>
    <xdr:clientData/>
  </xdr:oneCellAnchor>
  <xdr:twoCellAnchor editAs="oneCell">
    <xdr:from>
      <xdr:col>11</xdr:col>
      <xdr:colOff>102054</xdr:colOff>
      <xdr:row>25</xdr:row>
      <xdr:rowOff>156482</xdr:rowOff>
    </xdr:from>
    <xdr:to>
      <xdr:col>16</xdr:col>
      <xdr:colOff>455840</xdr:colOff>
      <xdr:row>30</xdr:row>
      <xdr:rowOff>492529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E23AB886-3908-8238-1AFF-1D8BC6DC2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13323" y="8586108"/>
          <a:ext cx="3667124" cy="3397654"/>
        </a:xfrm>
        <a:prstGeom prst="rect">
          <a:avLst/>
        </a:prstGeom>
      </xdr:spPr>
    </xdr:pic>
    <xdr:clientData/>
  </xdr:twoCellAnchor>
  <xdr:oneCellAnchor>
    <xdr:from>
      <xdr:col>11</xdr:col>
      <xdr:colOff>149678</xdr:colOff>
      <xdr:row>30</xdr:row>
      <xdr:rowOff>74839</xdr:rowOff>
    </xdr:from>
    <xdr:ext cx="1102373" cy="280205"/>
    <xdr:sp macro="" textlink="">
      <xdr:nvSpPr>
        <xdr:cNvPr id="34" name="文本框 33">
          <a:extLst>
            <a:ext uri="{FF2B5EF4-FFF2-40B4-BE49-F238E27FC236}">
              <a16:creationId xmlns:a16="http://schemas.microsoft.com/office/drawing/2014/main" id="{A0E5F167-3547-D9C9-3F65-21F6DB101E43}"/>
            </a:ext>
          </a:extLst>
        </xdr:cNvPr>
        <xdr:cNvSpPr txBox="1"/>
      </xdr:nvSpPr>
      <xdr:spPr>
        <a:xfrm>
          <a:off x="8660947" y="11566072"/>
          <a:ext cx="11023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08</a:t>
          </a:r>
          <a:r>
            <a:rPr lang="en-US" altLang="zh-CN" sz="1200" baseline="0"/>
            <a:t> </a:t>
          </a:r>
          <a:endParaRPr lang="zh-CN" altLang="en-US" sz="1200"/>
        </a:p>
      </xdr:txBody>
    </xdr:sp>
    <xdr:clientData/>
  </xdr:oneCellAnchor>
  <xdr:twoCellAnchor editAs="oneCell">
    <xdr:from>
      <xdr:col>10</xdr:col>
      <xdr:colOff>449037</xdr:colOff>
      <xdr:row>19</xdr:row>
      <xdr:rowOff>156480</xdr:rowOff>
    </xdr:from>
    <xdr:to>
      <xdr:col>16</xdr:col>
      <xdr:colOff>510268</xdr:colOff>
      <xdr:row>24</xdr:row>
      <xdr:rowOff>524919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5BB69641-4ED1-8768-0BCE-95BD4F9F3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90858" y="4912177"/>
          <a:ext cx="3844017" cy="3430046"/>
        </a:xfrm>
        <a:prstGeom prst="rect">
          <a:avLst/>
        </a:prstGeom>
      </xdr:spPr>
    </xdr:pic>
    <xdr:clientData/>
  </xdr:twoCellAnchor>
  <xdr:oneCellAnchor>
    <xdr:from>
      <xdr:col>11</xdr:col>
      <xdr:colOff>0</xdr:colOff>
      <xdr:row>24</xdr:row>
      <xdr:rowOff>142874</xdr:rowOff>
    </xdr:from>
    <xdr:ext cx="1102373" cy="280205"/>
    <xdr:sp macro="" textlink="">
      <xdr:nvSpPr>
        <xdr:cNvPr id="37" name="文本框 36">
          <a:extLst>
            <a:ext uri="{FF2B5EF4-FFF2-40B4-BE49-F238E27FC236}">
              <a16:creationId xmlns:a16="http://schemas.microsoft.com/office/drawing/2014/main" id="{DC7E3AB9-BC95-7CBD-8FED-99D380D58FD2}"/>
            </a:ext>
          </a:extLst>
        </xdr:cNvPr>
        <xdr:cNvSpPr txBox="1"/>
      </xdr:nvSpPr>
      <xdr:spPr>
        <a:xfrm>
          <a:off x="8511269" y="7960178"/>
          <a:ext cx="11023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07</a:t>
          </a:r>
          <a:r>
            <a:rPr lang="en-US" altLang="zh-CN" sz="1200" baseline="0"/>
            <a:t> </a:t>
          </a:r>
          <a:endParaRPr lang="zh-CN" altLang="en-US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1B5D-F1B2-463B-B4D5-B9A0355BA8D1}">
  <sheetPr>
    <pageSetUpPr fitToPage="1"/>
  </sheetPr>
  <dimension ref="A1:Y40"/>
  <sheetViews>
    <sheetView topLeftCell="A31" zoomScale="70" zoomScaleNormal="70" workbookViewId="0">
      <selection activeCell="W14" sqref="W14"/>
    </sheetView>
  </sheetViews>
  <sheetFormatPr defaultRowHeight="13.9" x14ac:dyDescent="0.4"/>
  <cols>
    <col min="1" max="1" width="9.1328125" customWidth="1"/>
    <col min="2" max="2" width="12.1328125" customWidth="1"/>
    <col min="3" max="3" width="11.46484375" bestFit="1" customWidth="1"/>
    <col min="4" max="4" width="9.86328125" customWidth="1"/>
    <col min="5" max="5" width="9.53125" customWidth="1"/>
    <col min="6" max="7" width="9.46484375" customWidth="1"/>
    <col min="8" max="8" width="10.46484375" customWidth="1"/>
    <col min="9" max="9" width="11" customWidth="1"/>
    <col min="10" max="10" width="20.1328125" customWidth="1"/>
    <col min="11" max="11" width="6.53125" customWidth="1"/>
    <col min="12" max="12" width="8.53125" customWidth="1"/>
    <col min="13" max="13" width="11.1328125" customWidth="1"/>
    <col min="14" max="14" width="9.19921875" customWidth="1"/>
    <col min="15" max="15" width="9" customWidth="1"/>
    <col min="16" max="18" width="8.33203125" customWidth="1"/>
    <col min="19" max="19" width="10.53125" bestFit="1" customWidth="1"/>
    <col min="20" max="22" width="8.86328125" hidden="1" customWidth="1"/>
    <col min="23" max="24" width="10.53125" bestFit="1" customWidth="1"/>
  </cols>
  <sheetData>
    <row r="1" spans="1:25" ht="18" customHeight="1" x14ac:dyDescent="0.4">
      <c r="A1" s="77" t="s">
        <v>49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25" ht="29.45" customHeight="1" x14ac:dyDescent="0.4">
      <c r="A2" s="13" t="s">
        <v>20</v>
      </c>
      <c r="B2" s="23">
        <v>45797</v>
      </c>
      <c r="C2" s="13" t="s">
        <v>0</v>
      </c>
      <c r="D2" s="78" t="s">
        <v>64</v>
      </c>
      <c r="E2" s="79"/>
      <c r="F2" s="80"/>
      <c r="G2" s="13" t="s">
        <v>1</v>
      </c>
      <c r="H2" s="15">
        <v>2506121</v>
      </c>
      <c r="I2" s="13" t="s">
        <v>28</v>
      </c>
      <c r="J2" s="14" t="s">
        <v>30</v>
      </c>
      <c r="K2" s="48" t="s">
        <v>21</v>
      </c>
      <c r="L2" s="49"/>
      <c r="M2" s="81" t="s">
        <v>2</v>
      </c>
      <c r="N2" s="82"/>
      <c r="O2" s="48" t="s">
        <v>22</v>
      </c>
      <c r="P2" s="49"/>
      <c r="Q2" s="83" t="s">
        <v>60</v>
      </c>
      <c r="R2" s="84"/>
    </row>
    <row r="3" spans="1:25" ht="29.45" customHeight="1" x14ac:dyDescent="0.4">
      <c r="A3" s="16" t="s">
        <v>46</v>
      </c>
      <c r="B3" s="15"/>
      <c r="C3" s="48" t="s">
        <v>50</v>
      </c>
      <c r="D3" s="49"/>
      <c r="E3" s="85" t="s">
        <v>52</v>
      </c>
      <c r="F3" s="86"/>
      <c r="G3" s="86"/>
      <c r="H3" s="86"/>
      <c r="I3" s="87"/>
      <c r="J3" s="48" t="s">
        <v>45</v>
      </c>
      <c r="K3" s="49"/>
      <c r="L3" s="88" t="s">
        <v>61</v>
      </c>
      <c r="M3" s="89"/>
      <c r="N3" s="89"/>
      <c r="O3" s="89"/>
      <c r="P3" s="89"/>
      <c r="Q3" s="89"/>
      <c r="R3" s="90"/>
    </row>
    <row r="4" spans="1:25" ht="8.25" customHeight="1" x14ac:dyDescent="0.4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5" spans="1:25" x14ac:dyDescent="0.4">
      <c r="A5" s="59" t="s">
        <v>13</v>
      </c>
      <c r="B5" s="59"/>
      <c r="C5" s="59"/>
      <c r="D5" s="59"/>
      <c r="E5" s="59"/>
      <c r="F5" s="59"/>
      <c r="G5" s="59"/>
      <c r="H5" s="59"/>
      <c r="I5" s="60"/>
      <c r="J5" s="76" t="s">
        <v>32</v>
      </c>
      <c r="K5" s="73"/>
      <c r="L5" s="73"/>
      <c r="M5" s="73"/>
      <c r="N5" s="73"/>
      <c r="O5" s="73"/>
      <c r="P5" s="73"/>
      <c r="Q5" s="73"/>
      <c r="R5" s="74"/>
      <c r="U5" t="s">
        <v>48</v>
      </c>
      <c r="V5" t="s">
        <v>44</v>
      </c>
    </row>
    <row r="6" spans="1:25" ht="30.6" customHeight="1" x14ac:dyDescent="0.4">
      <c r="A6" s="1"/>
      <c r="B6" s="59" t="s">
        <v>14</v>
      </c>
      <c r="C6" s="59"/>
      <c r="D6" s="60"/>
      <c r="E6" s="6" t="s">
        <v>17</v>
      </c>
      <c r="F6" s="61" t="s">
        <v>16</v>
      </c>
      <c r="G6" s="59"/>
      <c r="H6" s="60"/>
      <c r="I6" s="9" t="s">
        <v>18</v>
      </c>
      <c r="J6" s="61" t="s">
        <v>35</v>
      </c>
      <c r="K6" s="59"/>
      <c r="L6" s="59"/>
      <c r="M6" s="60"/>
      <c r="N6" s="17" t="s">
        <v>47</v>
      </c>
      <c r="O6" s="22" t="s">
        <v>38</v>
      </c>
      <c r="P6" s="61" t="s">
        <v>39</v>
      </c>
      <c r="Q6" s="59"/>
      <c r="R6" s="62"/>
      <c r="U6" t="s">
        <v>4</v>
      </c>
      <c r="V6" t="s">
        <v>2</v>
      </c>
    </row>
    <row r="7" spans="1:25" x14ac:dyDescent="0.4">
      <c r="A7" s="8" t="s">
        <v>7</v>
      </c>
      <c r="B7" s="27">
        <v>2295</v>
      </c>
      <c r="C7" s="27">
        <v>362.5</v>
      </c>
      <c r="D7" s="27">
        <v>150</v>
      </c>
      <c r="E7" s="31">
        <v>55.4</v>
      </c>
      <c r="F7" s="28">
        <f t="shared" ref="F7:F12" si="0">B7/25.4</f>
        <v>90.354330708661422</v>
      </c>
      <c r="G7" s="28">
        <f t="shared" ref="G7:H14" si="1">C7/25.4</f>
        <v>14.271653543307087</v>
      </c>
      <c r="H7" s="28">
        <f t="shared" si="1"/>
        <v>5.9055118110236222</v>
      </c>
      <c r="I7" s="32">
        <f t="shared" ref="I7:I10" si="2">$E7*2.2046226218</f>
        <v>122.13609324772</v>
      </c>
      <c r="J7" s="12" t="s">
        <v>53</v>
      </c>
      <c r="K7" s="33">
        <v>2300</v>
      </c>
      <c r="L7" s="33">
        <v>730</v>
      </c>
      <c r="M7" s="39">
        <v>120</v>
      </c>
      <c r="N7" s="21"/>
      <c r="O7" s="19">
        <v>3</v>
      </c>
      <c r="P7" s="4">
        <f>K7/25.4</f>
        <v>90.551181102362207</v>
      </c>
      <c r="Q7" s="5">
        <f>L7/25.4</f>
        <v>28.740157480314963</v>
      </c>
      <c r="R7" s="5">
        <f>M7/25.4</f>
        <v>4.7244094488188981</v>
      </c>
    </row>
    <row r="8" spans="1:25" x14ac:dyDescent="0.4">
      <c r="A8" s="8" t="s">
        <v>8</v>
      </c>
      <c r="B8" s="27">
        <v>2295</v>
      </c>
      <c r="C8" s="27">
        <v>362.5</v>
      </c>
      <c r="D8" s="27">
        <v>150</v>
      </c>
      <c r="E8" s="19">
        <v>60</v>
      </c>
      <c r="F8" s="28">
        <f t="shared" si="0"/>
        <v>90.354330708661422</v>
      </c>
      <c r="G8" s="28">
        <f t="shared" si="1"/>
        <v>14.271653543307087</v>
      </c>
      <c r="H8" s="28">
        <f t="shared" si="1"/>
        <v>5.9055118110236222</v>
      </c>
      <c r="I8" s="29">
        <f t="shared" si="2"/>
        <v>132.27735730800001</v>
      </c>
      <c r="J8" s="12" t="s">
        <v>54</v>
      </c>
      <c r="K8" s="33">
        <v>2300</v>
      </c>
      <c r="L8" s="33">
        <v>730</v>
      </c>
      <c r="M8" s="39">
        <v>120</v>
      </c>
      <c r="N8" s="21"/>
      <c r="O8" s="19">
        <v>3</v>
      </c>
      <c r="P8" s="4">
        <f t="shared" ref="P8:P14" si="3">$K8/25.4</f>
        <v>90.551181102362207</v>
      </c>
      <c r="Q8" s="5">
        <f t="shared" ref="Q8:Q14" si="4">$L8/25.4</f>
        <v>28.740157480314963</v>
      </c>
      <c r="R8" s="5">
        <f t="shared" ref="R8:R14" si="5">$M8/25.4</f>
        <v>4.7244094488188981</v>
      </c>
      <c r="T8" t="s">
        <v>3</v>
      </c>
      <c r="U8" t="s">
        <v>29</v>
      </c>
      <c r="V8" t="s">
        <v>26</v>
      </c>
    </row>
    <row r="9" spans="1:25" x14ac:dyDescent="0.4">
      <c r="A9" s="8" t="s">
        <v>9</v>
      </c>
      <c r="B9" s="27">
        <v>2375</v>
      </c>
      <c r="C9" s="27">
        <v>367</v>
      </c>
      <c r="D9" s="27">
        <v>150</v>
      </c>
      <c r="E9" s="19">
        <v>55.4</v>
      </c>
      <c r="F9" s="34">
        <f t="shared" si="0"/>
        <v>93.503937007874015</v>
      </c>
      <c r="G9" s="28">
        <f t="shared" si="1"/>
        <v>14.448818897637796</v>
      </c>
      <c r="H9" s="28">
        <f t="shared" si="1"/>
        <v>5.9055118110236222</v>
      </c>
      <c r="I9" s="29">
        <f t="shared" si="2"/>
        <v>122.13609324772</v>
      </c>
      <c r="J9" s="12" t="s">
        <v>55</v>
      </c>
      <c r="K9" s="18">
        <v>2380</v>
      </c>
      <c r="L9" s="18">
        <v>1110</v>
      </c>
      <c r="M9" s="30">
        <v>120</v>
      </c>
      <c r="N9" s="21"/>
      <c r="O9" s="19">
        <v>2</v>
      </c>
      <c r="P9" s="4">
        <f t="shared" si="3"/>
        <v>93.700787401574814</v>
      </c>
      <c r="Q9" s="5">
        <f t="shared" si="4"/>
        <v>43.700787401574807</v>
      </c>
      <c r="R9" s="5">
        <f t="shared" si="5"/>
        <v>4.7244094488188981</v>
      </c>
      <c r="T9" t="s">
        <v>5</v>
      </c>
      <c r="U9" t="s">
        <v>30</v>
      </c>
      <c r="V9" t="s">
        <v>37</v>
      </c>
    </row>
    <row r="10" spans="1:25" x14ac:dyDescent="0.4">
      <c r="A10" s="8" t="s">
        <v>10</v>
      </c>
      <c r="B10" s="27">
        <v>2330</v>
      </c>
      <c r="C10" s="27">
        <v>515</v>
      </c>
      <c r="D10" s="27">
        <v>175</v>
      </c>
      <c r="E10" s="19">
        <v>82.3</v>
      </c>
      <c r="F10" s="28">
        <f t="shared" si="0"/>
        <v>91.732283464566933</v>
      </c>
      <c r="G10" s="28">
        <f t="shared" si="1"/>
        <v>20.275590551181104</v>
      </c>
      <c r="H10" s="28">
        <f t="shared" si="1"/>
        <v>6.8897637795275593</v>
      </c>
      <c r="I10" s="29">
        <f t="shared" si="2"/>
        <v>181.44044177414</v>
      </c>
      <c r="J10" s="12" t="s">
        <v>56</v>
      </c>
      <c r="K10" s="18">
        <v>2335</v>
      </c>
      <c r="L10" s="18">
        <v>1035</v>
      </c>
      <c r="M10" s="30">
        <v>120</v>
      </c>
      <c r="N10" s="21"/>
      <c r="O10" s="19">
        <v>3</v>
      </c>
      <c r="P10" s="4">
        <f t="shared" si="3"/>
        <v>91.929133858267718</v>
      </c>
      <c r="Q10" s="5">
        <f t="shared" si="4"/>
        <v>40.748031496062993</v>
      </c>
      <c r="R10" s="5">
        <f t="shared" si="5"/>
        <v>4.7244094488188981</v>
      </c>
      <c r="T10" t="s">
        <v>6</v>
      </c>
      <c r="V10" t="s">
        <v>27</v>
      </c>
    </row>
    <row r="11" spans="1:25" x14ac:dyDescent="0.4">
      <c r="A11" s="10" t="s">
        <v>15</v>
      </c>
      <c r="B11" s="27">
        <v>2330</v>
      </c>
      <c r="C11" s="27">
        <v>515</v>
      </c>
      <c r="D11" s="27">
        <v>175</v>
      </c>
      <c r="E11" s="19">
        <v>78.2</v>
      </c>
      <c r="F11" s="28">
        <f t="shared" si="0"/>
        <v>91.732283464566933</v>
      </c>
      <c r="G11" s="28">
        <f t="shared" si="1"/>
        <v>20.275590551181104</v>
      </c>
      <c r="H11" s="28">
        <f t="shared" si="1"/>
        <v>6.8897637795275593</v>
      </c>
      <c r="I11" s="29">
        <f>$E11*2.2046226218</f>
        <v>172.40148902476</v>
      </c>
      <c r="J11" s="12" t="s">
        <v>57</v>
      </c>
      <c r="K11" s="18">
        <v>2335</v>
      </c>
      <c r="L11" s="18">
        <v>1035</v>
      </c>
      <c r="M11" s="30">
        <v>120</v>
      </c>
      <c r="N11" s="21"/>
      <c r="O11" s="19">
        <v>3</v>
      </c>
      <c r="P11" s="4">
        <f t="shared" si="3"/>
        <v>91.929133858267718</v>
      </c>
      <c r="Q11" s="5">
        <f t="shared" si="4"/>
        <v>40.748031496062993</v>
      </c>
      <c r="R11" s="5">
        <f t="shared" si="5"/>
        <v>4.7244094488188981</v>
      </c>
    </row>
    <row r="12" spans="1:25" ht="15" customHeight="1" x14ac:dyDescent="0.4">
      <c r="A12" s="8" t="s">
        <v>11</v>
      </c>
      <c r="B12" s="27">
        <v>2250</v>
      </c>
      <c r="C12" s="27">
        <v>430</v>
      </c>
      <c r="D12" s="27">
        <v>175</v>
      </c>
      <c r="E12" s="19">
        <v>77.400000000000006</v>
      </c>
      <c r="F12" s="34">
        <f t="shared" si="0"/>
        <v>88.58267716535434</v>
      </c>
      <c r="G12" s="28">
        <f t="shared" si="1"/>
        <v>16.929133858267718</v>
      </c>
      <c r="H12" s="28">
        <f t="shared" si="1"/>
        <v>6.8897637795275593</v>
      </c>
      <c r="I12" s="47">
        <f>$E12*2.2046226218</f>
        <v>170.63779092732003</v>
      </c>
      <c r="J12" s="45" t="s">
        <v>58</v>
      </c>
      <c r="K12" s="18">
        <v>2255</v>
      </c>
      <c r="L12" s="18">
        <v>865</v>
      </c>
      <c r="M12" s="30">
        <v>120</v>
      </c>
      <c r="N12" s="21"/>
      <c r="O12" s="20">
        <v>3</v>
      </c>
      <c r="P12" s="5">
        <f t="shared" si="3"/>
        <v>88.779527559055126</v>
      </c>
      <c r="Q12" s="5">
        <f t="shared" si="4"/>
        <v>34.055118110236222</v>
      </c>
      <c r="R12" s="5">
        <f t="shared" si="5"/>
        <v>4.7244094488188981</v>
      </c>
    </row>
    <row r="13" spans="1:25" x14ac:dyDescent="0.4">
      <c r="A13" s="8" t="s">
        <v>12</v>
      </c>
      <c r="B13" s="27">
        <v>2445</v>
      </c>
      <c r="C13" s="27">
        <v>555</v>
      </c>
      <c r="D13" s="27">
        <v>48</v>
      </c>
      <c r="E13" s="19">
        <v>76.3</v>
      </c>
      <c r="F13" s="34">
        <f t="shared" ref="F13:F14" si="6">B13/25.4</f>
        <v>96.259842519685051</v>
      </c>
      <c r="G13" s="28">
        <f t="shared" si="1"/>
        <v>21.850393700787404</v>
      </c>
      <c r="H13" s="28">
        <f t="shared" si="1"/>
        <v>1.8897637795275593</v>
      </c>
      <c r="I13" s="47">
        <f>$E13*2.2046226218</f>
        <v>168.21270604334001</v>
      </c>
      <c r="J13" s="45" t="s">
        <v>59</v>
      </c>
      <c r="K13" s="18">
        <v>2440</v>
      </c>
      <c r="L13" s="18">
        <v>550</v>
      </c>
      <c r="M13" s="30">
        <v>46</v>
      </c>
      <c r="N13" s="42"/>
      <c r="O13" s="43">
        <v>2</v>
      </c>
      <c r="P13" s="40">
        <f t="shared" si="3"/>
        <v>96.062992125984252</v>
      </c>
      <c r="Q13" s="40">
        <f t="shared" si="4"/>
        <v>21.653543307086615</v>
      </c>
      <c r="R13" s="40">
        <f t="shared" si="5"/>
        <v>1.8110236220472442</v>
      </c>
      <c r="S13" s="25"/>
      <c r="T13" s="25"/>
      <c r="U13" s="25"/>
      <c r="V13" s="25"/>
      <c r="W13" s="25"/>
      <c r="X13" s="25"/>
      <c r="Y13" s="26"/>
    </row>
    <row r="14" spans="1:25" x14ac:dyDescent="0.4">
      <c r="A14" s="8" t="s">
        <v>51</v>
      </c>
      <c r="B14" s="27">
        <v>2445</v>
      </c>
      <c r="C14" s="27">
        <v>555</v>
      </c>
      <c r="D14" s="27">
        <v>48</v>
      </c>
      <c r="E14" s="27">
        <v>49.6</v>
      </c>
      <c r="F14" s="5">
        <f t="shared" si="6"/>
        <v>96.259842519685051</v>
      </c>
      <c r="G14" s="5">
        <f t="shared" si="1"/>
        <v>21.850393700787404</v>
      </c>
      <c r="H14" s="5">
        <f t="shared" si="1"/>
        <v>1.8897637795275593</v>
      </c>
      <c r="I14" s="47">
        <f>$E14*2.2046226218</f>
        <v>109.34928204128001</v>
      </c>
      <c r="J14" s="45" t="s">
        <v>65</v>
      </c>
      <c r="K14" s="18">
        <v>2440</v>
      </c>
      <c r="L14" s="18">
        <v>550</v>
      </c>
      <c r="M14" s="30">
        <v>46</v>
      </c>
      <c r="N14" s="44"/>
      <c r="O14" s="43">
        <v>2</v>
      </c>
      <c r="P14" s="5">
        <f t="shared" si="3"/>
        <v>96.062992125984252</v>
      </c>
      <c r="Q14" s="5">
        <f t="shared" si="4"/>
        <v>21.653543307086615</v>
      </c>
      <c r="R14" s="5">
        <f t="shared" si="5"/>
        <v>1.8110236220472442</v>
      </c>
      <c r="S14" s="24"/>
      <c r="T14" s="24"/>
      <c r="U14" s="24"/>
      <c r="V14" s="24"/>
      <c r="W14" s="24"/>
      <c r="X14" s="24"/>
      <c r="Y14" s="26"/>
    </row>
    <row r="15" spans="1:25" x14ac:dyDescent="0.4">
      <c r="A15" s="11"/>
      <c r="B15" s="67" t="s">
        <v>33</v>
      </c>
      <c r="C15" s="68"/>
      <c r="D15" s="69"/>
      <c r="E15" s="2">
        <f>SUM(E7:E14)</f>
        <v>534.6</v>
      </c>
      <c r="F15" s="70" t="s">
        <v>34</v>
      </c>
      <c r="G15" s="68"/>
      <c r="H15" s="69"/>
      <c r="I15" s="3">
        <f>SUM(I7:I13)</f>
        <v>1069.241971573</v>
      </c>
      <c r="J15" s="36" t="s">
        <v>19</v>
      </c>
      <c r="K15" s="37">
        <v>36</v>
      </c>
      <c r="L15" s="63" t="s">
        <v>40</v>
      </c>
      <c r="M15" s="64"/>
      <c r="N15" s="35"/>
      <c r="O15" s="35"/>
      <c r="P15" s="65" t="s">
        <v>41</v>
      </c>
      <c r="Q15" s="66"/>
      <c r="R15" s="38">
        <f>N12*2.20462</f>
        <v>0</v>
      </c>
      <c r="S15" s="24"/>
      <c r="T15" s="25"/>
      <c r="U15" s="25"/>
      <c r="V15" s="25"/>
      <c r="W15" s="25"/>
      <c r="X15" s="24"/>
      <c r="Y15" s="26"/>
    </row>
    <row r="16" spans="1:25" ht="8.25" customHeight="1" x14ac:dyDescent="0.4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</row>
    <row r="17" spans="1:21" x14ac:dyDescent="0.4">
      <c r="A17" s="62" t="s">
        <v>36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</row>
    <row r="18" spans="1:21" ht="48" customHeight="1" x14ac:dyDescent="0.4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</row>
    <row r="19" spans="1:21" ht="48" customHeight="1" x14ac:dyDescent="0.4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</row>
    <row r="20" spans="1:21" ht="48" customHeight="1" x14ac:dyDescent="0.4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U20" t="s">
        <v>42</v>
      </c>
    </row>
    <row r="21" spans="1:21" ht="48" customHeight="1" x14ac:dyDescent="0.4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</row>
    <row r="22" spans="1:21" ht="48" customHeight="1" x14ac:dyDescent="0.4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</row>
    <row r="23" spans="1:21" ht="48" customHeight="1" x14ac:dyDescent="0.4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</row>
    <row r="24" spans="1:21" ht="48" customHeight="1" x14ac:dyDescent="0.4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</row>
    <row r="25" spans="1:21" ht="48" customHeight="1" x14ac:dyDescent="0.4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</row>
    <row r="26" spans="1:21" ht="48" customHeight="1" x14ac:dyDescent="0.4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</row>
    <row r="27" spans="1:21" ht="48" customHeight="1" x14ac:dyDescent="0.4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</row>
    <row r="28" spans="1:21" ht="48" customHeight="1" x14ac:dyDescent="0.4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</row>
    <row r="29" spans="1:21" ht="48" customHeight="1" x14ac:dyDescent="0.4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</row>
    <row r="30" spans="1:21" ht="48" customHeight="1" x14ac:dyDescent="0.4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</row>
    <row r="31" spans="1:21" ht="48" customHeight="1" x14ac:dyDescent="0.4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21" ht="48" customHeight="1" x14ac:dyDescent="0.4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ht="144.6" customHeight="1" x14ac:dyDescent="0.4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</row>
    <row r="34" spans="1:18" ht="48" customHeight="1" x14ac:dyDescent="0.4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</row>
    <row r="35" spans="1:18" ht="65.45" customHeight="1" x14ac:dyDescent="0.4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</row>
    <row r="36" spans="1:18" ht="8.25" customHeight="1" x14ac:dyDescent="0.4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</row>
    <row r="37" spans="1:18" ht="27.75" customHeight="1" thickBot="1" x14ac:dyDescent="0.45">
      <c r="A37" s="53"/>
      <c r="B37" s="53"/>
      <c r="C37" s="53"/>
      <c r="D37" s="53"/>
      <c r="E37" s="53" t="s">
        <v>31</v>
      </c>
      <c r="F37" s="53"/>
      <c r="G37" s="53"/>
      <c r="H37" s="53"/>
      <c r="I37" s="53"/>
      <c r="J37" s="53"/>
      <c r="K37" s="53"/>
      <c r="L37" s="7"/>
      <c r="M37" s="53" t="s">
        <v>31</v>
      </c>
      <c r="N37" s="53"/>
      <c r="O37" s="53"/>
      <c r="P37" s="53"/>
      <c r="Q37" s="53"/>
      <c r="R37" s="53"/>
    </row>
    <row r="38" spans="1:18" ht="32" customHeight="1" x14ac:dyDescent="0.4">
      <c r="A38" s="54" t="s">
        <v>63</v>
      </c>
      <c r="B38" s="55"/>
      <c r="C38" s="56"/>
      <c r="D38" s="57"/>
      <c r="E38" s="58"/>
      <c r="F38" s="58"/>
      <c r="G38" s="58"/>
      <c r="H38" s="57"/>
      <c r="I38" s="54" t="s">
        <v>23</v>
      </c>
      <c r="J38" s="55"/>
      <c r="K38" s="56"/>
      <c r="L38" s="57"/>
      <c r="M38" s="56"/>
      <c r="N38" s="58"/>
      <c r="O38" s="58"/>
      <c r="P38" s="58"/>
      <c r="Q38" s="58"/>
      <c r="R38" s="57"/>
    </row>
    <row r="39" spans="1:18" ht="32" customHeight="1" x14ac:dyDescent="0.4">
      <c r="A39" s="48" t="s">
        <v>25</v>
      </c>
      <c r="B39" s="49"/>
      <c r="C39" s="52"/>
      <c r="D39" s="51"/>
      <c r="E39" s="50"/>
      <c r="F39" s="50"/>
      <c r="G39" s="50"/>
      <c r="H39" s="51"/>
      <c r="I39" s="48" t="s">
        <v>43</v>
      </c>
      <c r="J39" s="49"/>
      <c r="K39" s="52"/>
      <c r="L39" s="51"/>
      <c r="M39" s="52"/>
      <c r="N39" s="50"/>
      <c r="O39" s="50"/>
      <c r="P39" s="50"/>
      <c r="Q39" s="50"/>
      <c r="R39" s="51"/>
    </row>
    <row r="40" spans="1:18" ht="32" customHeight="1" x14ac:dyDescent="0.4">
      <c r="A40" s="48" t="s">
        <v>24</v>
      </c>
      <c r="B40" s="49"/>
      <c r="C40" s="52"/>
      <c r="D40" s="51"/>
      <c r="E40" s="50"/>
      <c r="F40" s="50"/>
      <c r="G40" s="50"/>
      <c r="H40" s="51"/>
      <c r="I40" s="48"/>
      <c r="J40" s="49"/>
      <c r="K40" s="52"/>
      <c r="L40" s="51"/>
      <c r="M40" s="52"/>
      <c r="N40" s="50"/>
      <c r="O40" s="50"/>
      <c r="P40" s="50"/>
      <c r="Q40" s="50"/>
      <c r="R40" s="51"/>
    </row>
  </sheetData>
  <mergeCells count="47">
    <mergeCell ref="A5:I5"/>
    <mergeCell ref="J5:R5"/>
    <mergeCell ref="A1:R1"/>
    <mergeCell ref="D2:F2"/>
    <mergeCell ref="K2:L2"/>
    <mergeCell ref="M2:N2"/>
    <mergeCell ref="O2:P2"/>
    <mergeCell ref="Q2:R2"/>
    <mergeCell ref="C3:D3"/>
    <mergeCell ref="E3:I3"/>
    <mergeCell ref="J3:K3"/>
    <mergeCell ref="L3:R3"/>
    <mergeCell ref="A4:R4"/>
    <mergeCell ref="A16:R16"/>
    <mergeCell ref="A17:R17"/>
    <mergeCell ref="A18:R35"/>
    <mergeCell ref="A36:R36"/>
    <mergeCell ref="A37:D37"/>
    <mergeCell ref="B6:D6"/>
    <mergeCell ref="F6:H6"/>
    <mergeCell ref="J6:M6"/>
    <mergeCell ref="P6:R6"/>
    <mergeCell ref="L15:M15"/>
    <mergeCell ref="P15:Q15"/>
    <mergeCell ref="B15:D15"/>
    <mergeCell ref="F15:H15"/>
    <mergeCell ref="E37:H37"/>
    <mergeCell ref="I37:K37"/>
    <mergeCell ref="M37:R37"/>
    <mergeCell ref="A38:B38"/>
    <mergeCell ref="C38:D38"/>
    <mergeCell ref="E38:H38"/>
    <mergeCell ref="I38:J38"/>
    <mergeCell ref="K38:L38"/>
    <mergeCell ref="M38:R38"/>
    <mergeCell ref="A40:B40"/>
    <mergeCell ref="E39:H39"/>
    <mergeCell ref="I39:J39"/>
    <mergeCell ref="K39:L39"/>
    <mergeCell ref="M39:R39"/>
    <mergeCell ref="C40:D40"/>
    <mergeCell ref="E40:H40"/>
    <mergeCell ref="I40:J40"/>
    <mergeCell ref="K40:L40"/>
    <mergeCell ref="M40:R40"/>
    <mergeCell ref="A39:B39"/>
    <mergeCell ref="C39:D39"/>
  </mergeCells>
  <phoneticPr fontId="6" type="noConversion"/>
  <conditionalFormatting sqref="B3">
    <cfRule type="cellIs" dxfId="5" priority="3" operator="equal">
      <formula>"In Club"</formula>
    </cfRule>
  </conditionalFormatting>
  <conditionalFormatting sqref="F7:H13">
    <cfRule type="cellIs" dxfId="4" priority="1" operator="greaterThan">
      <formula>92.25</formula>
    </cfRule>
  </conditionalFormatting>
  <conditionalFormatting sqref="M2">
    <cfRule type="cellIs" dxfId="3" priority="4" operator="equal">
      <formula>"Yes"</formula>
    </cfRule>
  </conditionalFormatting>
  <dataValidations count="3">
    <dataValidation type="list" allowBlank="1" showInputMessage="1" showErrorMessage="1" sqref="B3" xr:uid="{15094977-CDEA-40AF-A063-99BCD26D747A}">
      <formula1>$U$5:$V$5</formula1>
    </dataValidation>
    <dataValidation type="list" allowBlank="1" showInputMessage="1" showErrorMessage="1" sqref="M2" xr:uid="{A59CC1D4-7E41-4F9A-A80D-48079E131FAC}">
      <formula1>$U$6:$V$6</formula1>
    </dataValidation>
    <dataValidation type="list" allowBlank="1" showInputMessage="1" showErrorMessage="1" sqref="J2" xr:uid="{5EDF8A09-5B91-4357-B93A-7B83EA065BFE}">
      <formula1>$U$8:$U$9</formula1>
    </dataValidation>
  </dataValidations>
  <printOptions horizontalCentered="1"/>
  <pageMargins left="0.45" right="0.45" top="0.5" bottom="0.5" header="0.3" footer="0.3"/>
  <pageSetup scale="55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100013</xdr:rowOff>
                  </from>
                  <to>
                    <xdr:col>3</xdr:col>
                    <xdr:colOff>481013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100013</xdr:rowOff>
                  </from>
                  <to>
                    <xdr:col>3</xdr:col>
                    <xdr:colOff>481013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39</xdr:row>
                    <xdr:rowOff>100013</xdr:rowOff>
                  </from>
                  <to>
                    <xdr:col>3</xdr:col>
                    <xdr:colOff>481013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37</xdr:row>
                    <xdr:rowOff>100013</xdr:rowOff>
                  </from>
                  <to>
                    <xdr:col>12</xdr:col>
                    <xdr:colOff>142875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10</xdr:col>
                    <xdr:colOff>214313</xdr:colOff>
                    <xdr:row>38</xdr:row>
                    <xdr:rowOff>100013</xdr:rowOff>
                  </from>
                  <to>
                    <xdr:col>12</xdr:col>
                    <xdr:colOff>138113</xdr:colOff>
                    <xdr:row>38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817E-D533-436E-B433-9B1F005B2B82}">
  <sheetPr>
    <pageSetUpPr fitToPage="1"/>
  </sheetPr>
  <dimension ref="A1:Y40"/>
  <sheetViews>
    <sheetView tabSelected="1" zoomScale="70" zoomScaleNormal="70" workbookViewId="0">
      <selection activeCell="X12" sqref="X12:X13"/>
    </sheetView>
  </sheetViews>
  <sheetFormatPr defaultRowHeight="13.9" x14ac:dyDescent="0.4"/>
  <cols>
    <col min="1" max="1" width="9.1328125" customWidth="1"/>
    <col min="2" max="2" width="12.1328125" customWidth="1"/>
    <col min="3" max="3" width="11.46484375" bestFit="1" customWidth="1"/>
    <col min="4" max="4" width="9.86328125" customWidth="1"/>
    <col min="5" max="5" width="9.53125" customWidth="1"/>
    <col min="6" max="7" width="9.46484375" customWidth="1"/>
    <col min="8" max="8" width="10.46484375" customWidth="1"/>
    <col min="9" max="9" width="11" customWidth="1"/>
    <col min="10" max="10" width="20.1328125" customWidth="1"/>
    <col min="11" max="11" width="6.53125" customWidth="1"/>
    <col min="12" max="12" width="8.53125" customWidth="1"/>
    <col min="13" max="13" width="11.1328125" customWidth="1"/>
    <col min="14" max="14" width="9.19921875" customWidth="1"/>
    <col min="15" max="15" width="9" customWidth="1"/>
    <col min="16" max="18" width="8.33203125" customWidth="1"/>
    <col min="19" max="19" width="10.53125" bestFit="1" customWidth="1"/>
    <col min="20" max="22" width="8.86328125" hidden="1" customWidth="1"/>
    <col min="23" max="24" width="10.53125" bestFit="1" customWidth="1"/>
  </cols>
  <sheetData>
    <row r="1" spans="1:25" ht="18" customHeight="1" x14ac:dyDescent="0.4">
      <c r="A1" s="77" t="s">
        <v>49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25" ht="29.45" customHeight="1" x14ac:dyDescent="0.4">
      <c r="A2" s="13" t="s">
        <v>20</v>
      </c>
      <c r="B2" s="23">
        <v>45797</v>
      </c>
      <c r="C2" s="13" t="s">
        <v>0</v>
      </c>
      <c r="D2" s="78" t="s">
        <v>64</v>
      </c>
      <c r="E2" s="79"/>
      <c r="F2" s="80"/>
      <c r="G2" s="13" t="s">
        <v>1</v>
      </c>
      <c r="H2" s="15">
        <v>2506121</v>
      </c>
      <c r="I2" s="13" t="s">
        <v>28</v>
      </c>
      <c r="J2" s="14" t="s">
        <v>30</v>
      </c>
      <c r="K2" s="48" t="s">
        <v>21</v>
      </c>
      <c r="L2" s="49"/>
      <c r="M2" s="81" t="s">
        <v>2</v>
      </c>
      <c r="N2" s="82"/>
      <c r="O2" s="48" t="s">
        <v>22</v>
      </c>
      <c r="P2" s="49"/>
      <c r="Q2" s="83" t="s">
        <v>60</v>
      </c>
      <c r="R2" s="84"/>
    </row>
    <row r="3" spans="1:25" ht="29.45" customHeight="1" x14ac:dyDescent="0.4">
      <c r="A3" s="16" t="s">
        <v>46</v>
      </c>
      <c r="B3" s="15"/>
      <c r="C3" s="48" t="s">
        <v>50</v>
      </c>
      <c r="D3" s="49"/>
      <c r="E3" s="85" t="s">
        <v>52</v>
      </c>
      <c r="F3" s="86"/>
      <c r="G3" s="86"/>
      <c r="H3" s="86"/>
      <c r="I3" s="87"/>
      <c r="J3" s="48" t="s">
        <v>45</v>
      </c>
      <c r="K3" s="49"/>
      <c r="L3" s="88" t="s">
        <v>62</v>
      </c>
      <c r="M3" s="89"/>
      <c r="N3" s="89"/>
      <c r="O3" s="89"/>
      <c r="P3" s="89"/>
      <c r="Q3" s="89"/>
      <c r="R3" s="90"/>
    </row>
    <row r="4" spans="1:25" ht="8.25" customHeight="1" x14ac:dyDescent="0.4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5" spans="1:25" x14ac:dyDescent="0.4">
      <c r="A5" s="59" t="s">
        <v>13</v>
      </c>
      <c r="B5" s="59"/>
      <c r="C5" s="59"/>
      <c r="D5" s="59"/>
      <c r="E5" s="59"/>
      <c r="F5" s="59"/>
      <c r="G5" s="59"/>
      <c r="H5" s="59"/>
      <c r="I5" s="60"/>
      <c r="J5" s="76" t="s">
        <v>32</v>
      </c>
      <c r="K5" s="73"/>
      <c r="L5" s="73"/>
      <c r="M5" s="73"/>
      <c r="N5" s="73"/>
      <c r="O5" s="73"/>
      <c r="P5" s="73"/>
      <c r="Q5" s="73"/>
      <c r="R5" s="74"/>
      <c r="U5" t="s">
        <v>48</v>
      </c>
      <c r="V5" t="s">
        <v>44</v>
      </c>
    </row>
    <row r="6" spans="1:25" ht="30.6" customHeight="1" x14ac:dyDescent="0.4">
      <c r="A6" s="1"/>
      <c r="B6" s="59" t="s">
        <v>14</v>
      </c>
      <c r="C6" s="59"/>
      <c r="D6" s="60"/>
      <c r="E6" s="6" t="s">
        <v>17</v>
      </c>
      <c r="F6" s="61" t="s">
        <v>16</v>
      </c>
      <c r="G6" s="59"/>
      <c r="H6" s="60"/>
      <c r="I6" s="9" t="s">
        <v>18</v>
      </c>
      <c r="J6" s="61" t="s">
        <v>35</v>
      </c>
      <c r="K6" s="59"/>
      <c r="L6" s="59"/>
      <c r="M6" s="60"/>
      <c r="N6" s="17" t="s">
        <v>47</v>
      </c>
      <c r="O6" s="22" t="s">
        <v>38</v>
      </c>
      <c r="P6" s="61" t="s">
        <v>39</v>
      </c>
      <c r="Q6" s="59"/>
      <c r="R6" s="62"/>
      <c r="U6" t="s">
        <v>4</v>
      </c>
      <c r="V6" t="s">
        <v>2</v>
      </c>
    </row>
    <row r="7" spans="1:25" x14ac:dyDescent="0.4">
      <c r="A7" s="8" t="s">
        <v>7</v>
      </c>
      <c r="B7" s="27">
        <v>2295</v>
      </c>
      <c r="C7" s="27">
        <v>362.5</v>
      </c>
      <c r="D7" s="27">
        <v>150</v>
      </c>
      <c r="E7" s="31">
        <v>55.4</v>
      </c>
      <c r="F7" s="28">
        <f t="shared" ref="F7:H14" si="0">B7/25.4</f>
        <v>90.354330708661422</v>
      </c>
      <c r="G7" s="28">
        <f t="shared" si="0"/>
        <v>14.271653543307087</v>
      </c>
      <c r="H7" s="28">
        <f t="shared" si="0"/>
        <v>5.9055118110236222</v>
      </c>
      <c r="I7" s="46">
        <f t="shared" ref="I7:I10" si="1">$E7*2.2046226218</f>
        <v>122.13609324772</v>
      </c>
      <c r="J7" s="41" t="s">
        <v>53</v>
      </c>
      <c r="K7" s="33">
        <v>2300</v>
      </c>
      <c r="L7" s="33">
        <v>730</v>
      </c>
      <c r="M7" s="39">
        <v>120</v>
      </c>
      <c r="N7" s="21"/>
      <c r="O7" s="19">
        <v>3</v>
      </c>
      <c r="P7" s="4">
        <f>K7/25.4</f>
        <v>90.551181102362207</v>
      </c>
      <c r="Q7" s="5">
        <f>L7/25.4</f>
        <v>28.740157480314963</v>
      </c>
      <c r="R7" s="5">
        <f>M7/25.4</f>
        <v>4.7244094488188981</v>
      </c>
    </row>
    <row r="8" spans="1:25" x14ac:dyDescent="0.4">
      <c r="A8" s="8" t="s">
        <v>8</v>
      </c>
      <c r="B8" s="27">
        <v>2295</v>
      </c>
      <c r="C8" s="27">
        <v>362.5</v>
      </c>
      <c r="D8" s="27">
        <v>150</v>
      </c>
      <c r="E8" s="19">
        <v>60</v>
      </c>
      <c r="F8" s="28">
        <f t="shared" si="0"/>
        <v>90.354330708661422</v>
      </c>
      <c r="G8" s="28">
        <f t="shared" si="0"/>
        <v>14.271653543307087</v>
      </c>
      <c r="H8" s="28">
        <f t="shared" si="0"/>
        <v>5.9055118110236222</v>
      </c>
      <c r="I8" s="47">
        <f t="shared" si="1"/>
        <v>132.27735730800001</v>
      </c>
      <c r="J8" s="41" t="s">
        <v>54</v>
      </c>
      <c r="K8" s="33">
        <v>2300</v>
      </c>
      <c r="L8" s="33">
        <v>730</v>
      </c>
      <c r="M8" s="39">
        <v>120</v>
      </c>
      <c r="N8" s="21"/>
      <c r="O8" s="19">
        <v>3</v>
      </c>
      <c r="P8" s="4">
        <f t="shared" ref="P8:P14" si="2">$K8/25.4</f>
        <v>90.551181102362207</v>
      </c>
      <c r="Q8" s="5">
        <f t="shared" ref="Q8:Q14" si="3">$L8/25.4</f>
        <v>28.740157480314963</v>
      </c>
      <c r="R8" s="5">
        <f t="shared" ref="R8:R14" si="4">$M8/25.4</f>
        <v>4.7244094488188981</v>
      </c>
      <c r="T8" t="s">
        <v>3</v>
      </c>
      <c r="U8" t="s">
        <v>29</v>
      </c>
      <c r="V8" t="s">
        <v>26</v>
      </c>
    </row>
    <row r="9" spans="1:25" x14ac:dyDescent="0.4">
      <c r="A9" s="8" t="s">
        <v>9</v>
      </c>
      <c r="B9" s="27">
        <v>2375</v>
      </c>
      <c r="C9" s="27">
        <v>367</v>
      </c>
      <c r="D9" s="27">
        <v>150</v>
      </c>
      <c r="E9" s="19">
        <v>55.4</v>
      </c>
      <c r="F9" s="34">
        <f t="shared" si="0"/>
        <v>93.503937007874015</v>
      </c>
      <c r="G9" s="28">
        <f t="shared" si="0"/>
        <v>14.448818897637796</v>
      </c>
      <c r="H9" s="28">
        <f t="shared" si="0"/>
        <v>5.9055118110236222</v>
      </c>
      <c r="I9" s="47">
        <f t="shared" si="1"/>
        <v>122.13609324772</v>
      </c>
      <c r="J9" s="41" t="s">
        <v>55</v>
      </c>
      <c r="K9" s="18">
        <v>2380</v>
      </c>
      <c r="L9" s="18">
        <v>1110</v>
      </c>
      <c r="M9" s="30">
        <v>120</v>
      </c>
      <c r="N9" s="21"/>
      <c r="O9" s="19">
        <v>2</v>
      </c>
      <c r="P9" s="4">
        <f t="shared" si="2"/>
        <v>93.700787401574814</v>
      </c>
      <c r="Q9" s="5">
        <f t="shared" si="3"/>
        <v>43.700787401574807</v>
      </c>
      <c r="R9" s="5">
        <f t="shared" si="4"/>
        <v>4.7244094488188981</v>
      </c>
      <c r="T9" t="s">
        <v>5</v>
      </c>
      <c r="U9" t="s">
        <v>30</v>
      </c>
      <c r="V9" t="s">
        <v>37</v>
      </c>
    </row>
    <row r="10" spans="1:25" x14ac:dyDescent="0.4">
      <c r="A10" s="8" t="s">
        <v>10</v>
      </c>
      <c r="B10" s="27">
        <v>2330</v>
      </c>
      <c r="C10" s="27">
        <v>515</v>
      </c>
      <c r="D10" s="27">
        <v>175</v>
      </c>
      <c r="E10" s="19">
        <v>82.3</v>
      </c>
      <c r="F10" s="28">
        <f t="shared" si="0"/>
        <v>91.732283464566933</v>
      </c>
      <c r="G10" s="28">
        <f t="shared" si="0"/>
        <v>20.275590551181104</v>
      </c>
      <c r="H10" s="28">
        <f t="shared" si="0"/>
        <v>6.8897637795275593</v>
      </c>
      <c r="I10" s="47">
        <f t="shared" si="1"/>
        <v>181.44044177414</v>
      </c>
      <c r="J10" s="41" t="s">
        <v>56</v>
      </c>
      <c r="K10" s="18">
        <v>2335</v>
      </c>
      <c r="L10" s="18">
        <v>1035</v>
      </c>
      <c r="M10" s="30">
        <v>120</v>
      </c>
      <c r="N10" s="21"/>
      <c r="O10" s="19">
        <v>3</v>
      </c>
      <c r="P10" s="4">
        <f t="shared" si="2"/>
        <v>91.929133858267718</v>
      </c>
      <c r="Q10" s="5">
        <f t="shared" si="3"/>
        <v>40.748031496062993</v>
      </c>
      <c r="R10" s="5">
        <f t="shared" si="4"/>
        <v>4.7244094488188981</v>
      </c>
      <c r="T10" t="s">
        <v>6</v>
      </c>
      <c r="V10" t="s">
        <v>27</v>
      </c>
    </row>
    <row r="11" spans="1:25" x14ac:dyDescent="0.4">
      <c r="A11" s="10" t="s">
        <v>15</v>
      </c>
      <c r="B11" s="27">
        <v>2330</v>
      </c>
      <c r="C11" s="27">
        <v>515</v>
      </c>
      <c r="D11" s="27">
        <v>175</v>
      </c>
      <c r="E11" s="19">
        <v>78.2</v>
      </c>
      <c r="F11" s="28">
        <f t="shared" si="0"/>
        <v>91.732283464566933</v>
      </c>
      <c r="G11" s="28">
        <f t="shared" si="0"/>
        <v>20.275590551181104</v>
      </c>
      <c r="H11" s="28">
        <f t="shared" si="0"/>
        <v>6.8897637795275593</v>
      </c>
      <c r="I11" s="47">
        <f>$E11*2.2046226218</f>
        <v>172.40148902476</v>
      </c>
      <c r="J11" s="41" t="s">
        <v>57</v>
      </c>
      <c r="K11" s="18">
        <v>2335</v>
      </c>
      <c r="L11" s="18">
        <v>1035</v>
      </c>
      <c r="M11" s="30">
        <v>120</v>
      </c>
      <c r="N11" s="21"/>
      <c r="O11" s="19">
        <v>3</v>
      </c>
      <c r="P11" s="4">
        <f t="shared" si="2"/>
        <v>91.929133858267718</v>
      </c>
      <c r="Q11" s="5">
        <f t="shared" si="3"/>
        <v>40.748031496062993</v>
      </c>
      <c r="R11" s="5">
        <f t="shared" si="4"/>
        <v>4.7244094488188981</v>
      </c>
    </row>
    <row r="12" spans="1:25" ht="15" customHeight="1" x14ac:dyDescent="0.4">
      <c r="A12" s="8" t="s">
        <v>11</v>
      </c>
      <c r="B12" s="27">
        <v>2250</v>
      </c>
      <c r="C12" s="27">
        <v>430</v>
      </c>
      <c r="D12" s="27">
        <v>175</v>
      </c>
      <c r="E12" s="19">
        <v>77.400000000000006</v>
      </c>
      <c r="F12" s="34">
        <f t="shared" si="0"/>
        <v>88.58267716535434</v>
      </c>
      <c r="G12" s="28">
        <f t="shared" si="0"/>
        <v>16.929133858267718</v>
      </c>
      <c r="H12" s="28">
        <f t="shared" si="0"/>
        <v>6.8897637795275593</v>
      </c>
      <c r="I12" s="47">
        <f>$E12*2.2046226218</f>
        <v>170.63779092732003</v>
      </c>
      <c r="J12" s="45" t="s">
        <v>58</v>
      </c>
      <c r="K12" s="18">
        <v>2255</v>
      </c>
      <c r="L12" s="18">
        <v>865</v>
      </c>
      <c r="M12" s="30">
        <v>120</v>
      </c>
      <c r="N12" s="21"/>
      <c r="O12" s="20">
        <v>3</v>
      </c>
      <c r="P12" s="5">
        <f t="shared" si="2"/>
        <v>88.779527559055126</v>
      </c>
      <c r="Q12" s="5">
        <f t="shared" si="3"/>
        <v>34.055118110236222</v>
      </c>
      <c r="R12" s="5">
        <f t="shared" si="4"/>
        <v>4.7244094488188981</v>
      </c>
    </row>
    <row r="13" spans="1:25" x14ac:dyDescent="0.4">
      <c r="A13" s="8" t="s">
        <v>12</v>
      </c>
      <c r="B13" s="27">
        <v>2445</v>
      </c>
      <c r="C13" s="27">
        <v>555</v>
      </c>
      <c r="D13" s="27">
        <v>48</v>
      </c>
      <c r="E13" s="19">
        <v>76.3</v>
      </c>
      <c r="F13" s="34">
        <f t="shared" si="0"/>
        <v>96.259842519685051</v>
      </c>
      <c r="G13" s="28">
        <f t="shared" si="0"/>
        <v>21.850393700787404</v>
      </c>
      <c r="H13" s="28">
        <f t="shared" si="0"/>
        <v>1.8897637795275593</v>
      </c>
      <c r="I13" s="47">
        <f>$E13*2.2046226218</f>
        <v>168.21270604334001</v>
      </c>
      <c r="J13" s="45" t="s">
        <v>59</v>
      </c>
      <c r="K13" s="18">
        <v>2440</v>
      </c>
      <c r="L13" s="18">
        <v>550</v>
      </c>
      <c r="M13" s="30">
        <v>46</v>
      </c>
      <c r="N13" s="42"/>
      <c r="O13" s="43">
        <v>2</v>
      </c>
      <c r="P13" s="40">
        <f t="shared" si="2"/>
        <v>96.062992125984252</v>
      </c>
      <c r="Q13" s="40">
        <f t="shared" si="3"/>
        <v>21.653543307086615</v>
      </c>
      <c r="R13" s="40">
        <f t="shared" si="4"/>
        <v>1.8110236220472442</v>
      </c>
      <c r="S13" s="25"/>
      <c r="T13" s="25"/>
      <c r="U13" s="25"/>
      <c r="V13" s="25"/>
      <c r="W13" s="25"/>
      <c r="X13" s="25"/>
      <c r="Y13" s="26"/>
    </row>
    <row r="14" spans="1:25" x14ac:dyDescent="0.4">
      <c r="A14" s="8" t="s">
        <v>51</v>
      </c>
      <c r="B14" s="27">
        <v>2445</v>
      </c>
      <c r="C14" s="27">
        <v>555</v>
      </c>
      <c r="D14" s="27">
        <v>48</v>
      </c>
      <c r="E14" s="27">
        <v>49.6</v>
      </c>
      <c r="F14" s="5">
        <f t="shared" si="0"/>
        <v>96.259842519685051</v>
      </c>
      <c r="G14" s="5">
        <f t="shared" si="0"/>
        <v>21.850393700787404</v>
      </c>
      <c r="H14" s="5">
        <f t="shared" si="0"/>
        <v>1.8897637795275593</v>
      </c>
      <c r="I14" s="47">
        <f>$E14*2.2046226218</f>
        <v>109.34928204128001</v>
      </c>
      <c r="J14" s="45" t="s">
        <v>65</v>
      </c>
      <c r="K14" s="18">
        <v>2440</v>
      </c>
      <c r="L14" s="18">
        <v>550</v>
      </c>
      <c r="M14" s="30">
        <v>46</v>
      </c>
      <c r="N14" s="44"/>
      <c r="O14" s="43">
        <v>2</v>
      </c>
      <c r="P14" s="5">
        <f t="shared" si="2"/>
        <v>96.062992125984252</v>
      </c>
      <c r="Q14" s="5">
        <f t="shared" si="3"/>
        <v>21.653543307086615</v>
      </c>
      <c r="R14" s="5">
        <f t="shared" si="4"/>
        <v>1.8110236220472442</v>
      </c>
      <c r="S14" s="24"/>
      <c r="T14" s="24"/>
      <c r="U14" s="24"/>
      <c r="V14" s="24"/>
      <c r="W14" s="24"/>
      <c r="X14" s="24"/>
      <c r="Y14" s="26"/>
    </row>
    <row r="15" spans="1:25" x14ac:dyDescent="0.4">
      <c r="A15" s="11"/>
      <c r="B15" s="67" t="s">
        <v>33</v>
      </c>
      <c r="C15" s="68"/>
      <c r="D15" s="69"/>
      <c r="E15" s="2">
        <f>SUM(E7:E14)</f>
        <v>534.6</v>
      </c>
      <c r="F15" s="70" t="s">
        <v>34</v>
      </c>
      <c r="G15" s="68"/>
      <c r="H15" s="69"/>
      <c r="I15" s="3">
        <f>SUM(I7:I13)</f>
        <v>1069.241971573</v>
      </c>
      <c r="J15" s="36" t="s">
        <v>19</v>
      </c>
      <c r="K15" s="37">
        <v>36</v>
      </c>
      <c r="L15" s="63" t="s">
        <v>40</v>
      </c>
      <c r="M15" s="64"/>
      <c r="N15" s="35"/>
      <c r="O15" s="35"/>
      <c r="P15" s="65" t="s">
        <v>41</v>
      </c>
      <c r="Q15" s="66"/>
      <c r="R15" s="38">
        <f>N12*2.20462</f>
        <v>0</v>
      </c>
      <c r="S15" s="24"/>
      <c r="T15" s="25"/>
      <c r="U15" s="25"/>
      <c r="V15" s="25"/>
      <c r="W15" s="25"/>
      <c r="X15" s="24"/>
      <c r="Y15" s="26"/>
    </row>
    <row r="16" spans="1:25" ht="8.25" customHeight="1" x14ac:dyDescent="0.4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</row>
    <row r="17" spans="1:21" x14ac:dyDescent="0.4">
      <c r="A17" s="62" t="s">
        <v>36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</row>
    <row r="18" spans="1:21" ht="48" customHeight="1" x14ac:dyDescent="0.4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</row>
    <row r="19" spans="1:21" ht="48" customHeight="1" x14ac:dyDescent="0.4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</row>
    <row r="20" spans="1:21" ht="48" customHeight="1" x14ac:dyDescent="0.4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U20" t="s">
        <v>42</v>
      </c>
    </row>
    <row r="21" spans="1:21" ht="48" customHeight="1" x14ac:dyDescent="0.4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</row>
    <row r="22" spans="1:21" ht="48" customHeight="1" x14ac:dyDescent="0.4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</row>
    <row r="23" spans="1:21" ht="48" customHeight="1" x14ac:dyDescent="0.4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</row>
    <row r="24" spans="1:21" ht="48" customHeight="1" x14ac:dyDescent="0.4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</row>
    <row r="25" spans="1:21" ht="48" customHeight="1" x14ac:dyDescent="0.4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</row>
    <row r="26" spans="1:21" ht="48" customHeight="1" x14ac:dyDescent="0.4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</row>
    <row r="27" spans="1:21" ht="48" customHeight="1" x14ac:dyDescent="0.4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</row>
    <row r="28" spans="1:21" ht="48" customHeight="1" x14ac:dyDescent="0.4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</row>
    <row r="29" spans="1:21" ht="48" customHeight="1" x14ac:dyDescent="0.4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</row>
    <row r="30" spans="1:21" ht="48" customHeight="1" x14ac:dyDescent="0.4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</row>
    <row r="31" spans="1:21" ht="48" customHeight="1" x14ac:dyDescent="0.4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21" ht="48" customHeight="1" x14ac:dyDescent="0.4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ht="144.6" customHeight="1" x14ac:dyDescent="0.4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</row>
    <row r="34" spans="1:18" ht="48" customHeight="1" x14ac:dyDescent="0.4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</row>
    <row r="35" spans="1:18" ht="65.45" customHeight="1" x14ac:dyDescent="0.4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</row>
    <row r="36" spans="1:18" ht="8.25" customHeight="1" x14ac:dyDescent="0.4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</row>
    <row r="37" spans="1:18" ht="27.75" customHeight="1" thickBot="1" x14ac:dyDescent="0.45">
      <c r="A37" s="53"/>
      <c r="B37" s="53"/>
      <c r="C37" s="53"/>
      <c r="D37" s="53"/>
      <c r="E37" s="53" t="s">
        <v>31</v>
      </c>
      <c r="F37" s="53"/>
      <c r="G37" s="53"/>
      <c r="H37" s="53"/>
      <c r="I37" s="53"/>
      <c r="J37" s="53"/>
      <c r="K37" s="53"/>
      <c r="L37" s="7"/>
      <c r="M37" s="53" t="s">
        <v>31</v>
      </c>
      <c r="N37" s="53"/>
      <c r="O37" s="53"/>
      <c r="P37" s="53"/>
      <c r="Q37" s="53"/>
      <c r="R37" s="53"/>
    </row>
    <row r="38" spans="1:18" ht="32" customHeight="1" x14ac:dyDescent="0.4">
      <c r="A38" s="54" t="s">
        <v>63</v>
      </c>
      <c r="B38" s="55"/>
      <c r="C38" s="56"/>
      <c r="D38" s="57"/>
      <c r="E38" s="58"/>
      <c r="F38" s="58"/>
      <c r="G38" s="58"/>
      <c r="H38" s="57"/>
      <c r="I38" s="54" t="s">
        <v>23</v>
      </c>
      <c r="J38" s="55"/>
      <c r="K38" s="56"/>
      <c r="L38" s="57"/>
      <c r="M38" s="56"/>
      <c r="N38" s="58"/>
      <c r="O38" s="58"/>
      <c r="P38" s="58"/>
      <c r="Q38" s="58"/>
      <c r="R38" s="57"/>
    </row>
    <row r="39" spans="1:18" ht="32" customHeight="1" x14ac:dyDescent="0.4">
      <c r="A39" s="48" t="s">
        <v>25</v>
      </c>
      <c r="B39" s="49"/>
      <c r="C39" s="52"/>
      <c r="D39" s="51"/>
      <c r="E39" s="50"/>
      <c r="F39" s="50"/>
      <c r="G39" s="50"/>
      <c r="H39" s="51"/>
      <c r="I39" s="48" t="s">
        <v>43</v>
      </c>
      <c r="J39" s="49"/>
      <c r="K39" s="52"/>
      <c r="L39" s="51"/>
      <c r="M39" s="52"/>
      <c r="N39" s="50"/>
      <c r="O39" s="50"/>
      <c r="P39" s="50"/>
      <c r="Q39" s="50"/>
      <c r="R39" s="51"/>
    </row>
    <row r="40" spans="1:18" ht="32" customHeight="1" x14ac:dyDescent="0.4">
      <c r="A40" s="48" t="s">
        <v>24</v>
      </c>
      <c r="B40" s="49"/>
      <c r="C40" s="52"/>
      <c r="D40" s="51"/>
      <c r="E40" s="50"/>
      <c r="F40" s="50"/>
      <c r="G40" s="50"/>
      <c r="H40" s="51"/>
      <c r="I40" s="48"/>
      <c r="J40" s="49"/>
      <c r="K40" s="52"/>
      <c r="L40" s="51"/>
      <c r="M40" s="52"/>
      <c r="N40" s="50"/>
      <c r="O40" s="50"/>
      <c r="P40" s="50"/>
      <c r="Q40" s="50"/>
      <c r="R40" s="51"/>
    </row>
  </sheetData>
  <mergeCells count="47">
    <mergeCell ref="A5:I5"/>
    <mergeCell ref="J5:R5"/>
    <mergeCell ref="A1:R1"/>
    <mergeCell ref="D2:F2"/>
    <mergeCell ref="K2:L2"/>
    <mergeCell ref="M2:N2"/>
    <mergeCell ref="O2:P2"/>
    <mergeCell ref="Q2:R2"/>
    <mergeCell ref="C3:D3"/>
    <mergeCell ref="E3:I3"/>
    <mergeCell ref="J3:K3"/>
    <mergeCell ref="L3:R3"/>
    <mergeCell ref="A4:R4"/>
    <mergeCell ref="B6:D6"/>
    <mergeCell ref="F6:H6"/>
    <mergeCell ref="J6:M6"/>
    <mergeCell ref="P6:R6"/>
    <mergeCell ref="B15:D15"/>
    <mergeCell ref="F15:H15"/>
    <mergeCell ref="L15:M15"/>
    <mergeCell ref="P15:Q15"/>
    <mergeCell ref="M38:R38"/>
    <mergeCell ref="A16:R16"/>
    <mergeCell ref="A17:R17"/>
    <mergeCell ref="A18:R35"/>
    <mergeCell ref="A36:R36"/>
    <mergeCell ref="A37:D37"/>
    <mergeCell ref="E37:H37"/>
    <mergeCell ref="I37:K37"/>
    <mergeCell ref="M37:R37"/>
    <mergeCell ref="A38:B38"/>
    <mergeCell ref="C38:D38"/>
    <mergeCell ref="E38:H38"/>
    <mergeCell ref="I38:J38"/>
    <mergeCell ref="K38:L38"/>
    <mergeCell ref="M40:R40"/>
    <mergeCell ref="A39:B39"/>
    <mergeCell ref="C39:D39"/>
    <mergeCell ref="E39:H39"/>
    <mergeCell ref="I39:J39"/>
    <mergeCell ref="K39:L39"/>
    <mergeCell ref="M39:R39"/>
    <mergeCell ref="A40:B40"/>
    <mergeCell ref="C40:D40"/>
    <mergeCell ref="E40:H40"/>
    <mergeCell ref="I40:J40"/>
    <mergeCell ref="K40:L40"/>
  </mergeCells>
  <phoneticPr fontId="6" type="noConversion"/>
  <conditionalFormatting sqref="B3">
    <cfRule type="cellIs" dxfId="2" priority="2" operator="equal">
      <formula>"In Club"</formula>
    </cfRule>
  </conditionalFormatting>
  <conditionalFormatting sqref="F7:H13">
    <cfRule type="cellIs" dxfId="1" priority="1" operator="greaterThan">
      <formula>92.25</formula>
    </cfRule>
  </conditionalFormatting>
  <conditionalFormatting sqref="M2">
    <cfRule type="cellIs" dxfId="0" priority="3" operator="equal">
      <formula>"Yes"</formula>
    </cfRule>
  </conditionalFormatting>
  <dataValidations count="3">
    <dataValidation type="list" allowBlank="1" showInputMessage="1" showErrorMessage="1" sqref="J2" xr:uid="{D68AF29B-4939-4DCE-8DC7-13E2011D34AA}">
      <formula1>$U$8:$U$9</formula1>
    </dataValidation>
    <dataValidation type="list" allowBlank="1" showInputMessage="1" showErrorMessage="1" sqref="M2" xr:uid="{257EDFFB-36E9-463F-9DF0-9635E829A849}">
      <formula1>$U$6:$V$6</formula1>
    </dataValidation>
    <dataValidation type="list" allowBlank="1" showInputMessage="1" showErrorMessage="1" sqref="B3" xr:uid="{9AE097DD-3D18-45CE-9936-AC27857AEBDE}">
      <formula1>$U$5:$V$5</formula1>
    </dataValidation>
  </dataValidations>
  <printOptions horizontalCentered="1"/>
  <pageMargins left="0.45" right="0.45" top="0.5" bottom="0.5" header="0.3" footer="0.3"/>
  <pageSetup scale="55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100013</xdr:rowOff>
                  </from>
                  <to>
                    <xdr:col>3</xdr:col>
                    <xdr:colOff>481013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100013</xdr:rowOff>
                  </from>
                  <to>
                    <xdr:col>3</xdr:col>
                    <xdr:colOff>481013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39</xdr:row>
                    <xdr:rowOff>100013</xdr:rowOff>
                  </from>
                  <to>
                    <xdr:col>3</xdr:col>
                    <xdr:colOff>481013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37</xdr:row>
                    <xdr:rowOff>100013</xdr:rowOff>
                  </from>
                  <to>
                    <xdr:col>12</xdr:col>
                    <xdr:colOff>142875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10</xdr:col>
                    <xdr:colOff>214313</xdr:colOff>
                    <xdr:row>38</xdr:row>
                    <xdr:rowOff>100013</xdr:rowOff>
                  </from>
                  <to>
                    <xdr:col>12</xdr:col>
                    <xdr:colOff>138113</xdr:colOff>
                    <xdr:row>38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Container Loading Worksheet P1</vt:lpstr>
      <vt:lpstr>Container Loading Worksheet P2</vt:lpstr>
      <vt:lpstr>'Container Loading Worksheet P1'!Print_Area</vt:lpstr>
      <vt:lpstr>'Container Loading Worksheet P2'!Print_Area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Gronau</dc:creator>
  <cp:lastModifiedBy>Johnson Li</cp:lastModifiedBy>
  <cp:lastPrinted>2022-07-06T08:30:46Z</cp:lastPrinted>
  <dcterms:created xsi:type="dcterms:W3CDTF">2021-01-11T15:50:43Z</dcterms:created>
  <dcterms:modified xsi:type="dcterms:W3CDTF">2025-06-13T03:39:27Z</dcterms:modified>
</cp:coreProperties>
</file>