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PD-2020\Metal Product Line\Metal Traditional Pergola\4. Packaging Design\Re-design\"/>
    </mc:Choice>
  </mc:AlternateContent>
  <xr:revisionPtr revIDLastSave="0" documentId="13_ncr:1_{40EE4A88-AD83-4371-90EC-34D0B390BE42}" xr6:coauthVersionLast="47" xr6:coauthVersionMax="47" xr10:uidLastSave="{00000000-0000-0000-0000-000000000000}"/>
  <bookViews>
    <workbookView xWindow="28680" yWindow="-120" windowWidth="29040" windowHeight="16440" xr2:uid="{7D0168C3-33F7-4F56-A7A3-58BAA5817754}"/>
  </bookViews>
  <sheets>
    <sheet name="14x10 Traditional - Preliminary" sheetId="4" r:id="rId1"/>
    <sheet name="Container Diagram" sheetId="5" r:id="rId2"/>
  </sheets>
  <definedNames>
    <definedName name="_xlnm.Print_Area" localSheetId="0">'14x10 Traditional - Preliminary'!$A$1:$R$39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4" l="1"/>
  <c r="F7" i="4" l="1"/>
  <c r="I13" i="4"/>
  <c r="H13" i="4"/>
  <c r="G13" i="4"/>
  <c r="F13" i="4"/>
  <c r="I12" i="4"/>
  <c r="H12" i="4"/>
  <c r="G12" i="4"/>
  <c r="F12" i="4"/>
  <c r="I11" i="4"/>
  <c r="H11" i="4"/>
  <c r="G11" i="4"/>
  <c r="F11" i="4"/>
  <c r="I10" i="4"/>
  <c r="H10" i="4"/>
  <c r="G10" i="4"/>
  <c r="F10" i="4"/>
  <c r="R11" i="4"/>
  <c r="O11" i="4"/>
  <c r="R10" i="4"/>
  <c r="R9" i="4"/>
  <c r="R8" i="4"/>
  <c r="R7" i="4"/>
  <c r="Q10" i="4"/>
  <c r="Q9" i="4"/>
  <c r="Q8" i="4"/>
  <c r="Q7" i="4"/>
  <c r="P10" i="4"/>
  <c r="P9" i="4"/>
  <c r="P8" i="4"/>
  <c r="P7" i="4"/>
  <c r="E14" i="4"/>
  <c r="I9" i="4"/>
  <c r="H9" i="4"/>
  <c r="G9" i="4"/>
  <c r="F9" i="4"/>
  <c r="I8" i="4"/>
  <c r="H8" i="4"/>
  <c r="G8" i="4"/>
  <c r="F8" i="4"/>
  <c r="I7" i="4"/>
  <c r="H7" i="4"/>
  <c r="G7" i="4"/>
  <c r="I14" i="4" l="1"/>
</calcChain>
</file>

<file path=xl/sharedStrings.xml><?xml version="1.0" encoding="utf-8"?>
<sst xmlns="http://schemas.openxmlformats.org/spreadsheetml/2006/main" count="63" uniqueCount="59">
  <si>
    <t>Item Name:</t>
  </si>
  <si>
    <t>Item #:</t>
  </si>
  <si>
    <t>No</t>
  </si>
  <si>
    <t>China</t>
  </si>
  <si>
    <t>Yes</t>
  </si>
  <si>
    <t>Vietnam</t>
  </si>
  <si>
    <t>Malaysia</t>
  </si>
  <si>
    <t>CARTON SPECIFICATIONS</t>
  </si>
  <si>
    <t>Box 1</t>
  </si>
  <si>
    <t>Box 2</t>
  </si>
  <si>
    <t>Box 3</t>
  </si>
  <si>
    <t>Box 4</t>
  </si>
  <si>
    <t>Box 6</t>
  </si>
  <si>
    <t>Box 7</t>
  </si>
  <si>
    <t>CARTON DETAILS</t>
  </si>
  <si>
    <t>Carton Dimensions (mm)</t>
  </si>
  <si>
    <t xml:space="preserve">Box 5   </t>
  </si>
  <si>
    <t>Carton Dimensions (in)</t>
  </si>
  <si>
    <t>Wgt (kg)</t>
  </si>
  <si>
    <t>Wgt (lbs)</t>
  </si>
  <si>
    <t>Sets per 40' HQ:</t>
  </si>
  <si>
    <t>Date:</t>
  </si>
  <si>
    <t>Parcel Ship:</t>
  </si>
  <si>
    <t>Parcel Ship Quote:</t>
  </si>
  <si>
    <t>CODY FOX:</t>
  </si>
  <si>
    <t>RANDY DAY:</t>
  </si>
  <si>
    <t>MIKE BUTCHER:</t>
  </si>
  <si>
    <t>ED MEISTER:</t>
  </si>
  <si>
    <t>Vac Slide</t>
  </si>
  <si>
    <t>Tube Slide</t>
  </si>
  <si>
    <t>Pallet Type:</t>
  </si>
  <si>
    <t>Solid</t>
  </si>
  <si>
    <t>Plywood</t>
  </si>
  <si>
    <t>Comments:</t>
  </si>
  <si>
    <t>PALLET DETAILS</t>
  </si>
  <si>
    <t>Total Unit Wt (kg):</t>
  </si>
  <si>
    <t>Total Unit Wt (lb):</t>
  </si>
  <si>
    <t>Pallet Stack A:</t>
  </si>
  <si>
    <t>Pallet Stack B:</t>
  </si>
  <si>
    <t>Pallet Stack C:</t>
  </si>
  <si>
    <t>Pallet Dimensions (mm)</t>
  </si>
  <si>
    <t>CONTAINER LOADING DIAGRAM</t>
  </si>
  <si>
    <t>Pallet Stack D:</t>
  </si>
  <si>
    <t>Flat Pack</t>
  </si>
  <si>
    <t># of Pallets</t>
  </si>
  <si>
    <t>Pallet Dimensions (in)</t>
  </si>
  <si>
    <t>Gross Weight (kg):</t>
  </si>
  <si>
    <t>Gross Weight (lb):</t>
  </si>
  <si>
    <t>q</t>
  </si>
  <si>
    <t>LISA GRONAU or JESS BOGLE:</t>
  </si>
  <si>
    <t>Ecom</t>
  </si>
  <si>
    <t>Banding Comments:</t>
  </si>
  <si>
    <t>General Comments:</t>
  </si>
  <si>
    <t>In-Club  or Ecom:</t>
  </si>
  <si>
    <t>Standard banding</t>
  </si>
  <si>
    <t>Sets per Pallet</t>
  </si>
  <si>
    <t>In Club/Store</t>
  </si>
  <si>
    <t>12x10 Stratford, Ashford, Hawthorne</t>
  </si>
  <si>
    <t>2105089, 2105096, 2105102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</si>
</sst>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"/>
    <numFmt numFmtId="165" formatCode="&quot;$&quot;#,##0.00"/>
    <numFmt numFmtId="166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3">
    <xf numFmtId="0" fontId="0" fillId="0" borderId="0" xfId="0"/>
    <xf numFmtId="0" fontId="0" fillId="2" borderId="4" xfId="0" applyFill="1" applyBorder="1"/>
    <xf numFmtId="0" fontId="0" fillId="0" borderId="0" xfId="0" applyFill="1"/>
    <xf numFmtId="0" fontId="1" fillId="0" borderId="7" xfId="0" applyFont="1" applyFill="1" applyBorder="1" applyAlignment="1">
      <alignment horizontal="center"/>
    </xf>
    <xf numFmtId="164" fontId="1" fillId="0" borderId="7" xfId="0" applyNumberFormat="1" applyFont="1" applyFill="1" applyBorder="1" applyAlignment="1">
      <alignment horizontal="center"/>
    </xf>
    <xf numFmtId="37" fontId="0" fillId="0" borderId="7" xfId="1" applyNumberFormat="1" applyFont="1" applyFill="1" applyBorder="1" applyAlignment="1">
      <alignment horizontal="center"/>
    </xf>
    <xf numFmtId="2" fontId="0" fillId="0" borderId="9" xfId="0" applyNumberFormat="1" applyFont="1" applyFill="1" applyBorder="1" applyAlignment="1">
      <alignment horizontal="center"/>
    </xf>
    <xf numFmtId="2" fontId="0" fillId="0" borderId="5" xfId="0" applyNumberFormat="1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2" borderId="1" xfId="0" applyFill="1" applyBorder="1"/>
    <xf numFmtId="37" fontId="0" fillId="0" borderId="1" xfId="1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right"/>
    </xf>
    <xf numFmtId="2" fontId="0" fillId="0" borderId="6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7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166" fontId="0" fillId="3" borderId="6" xfId="1" applyNumberFormat="1" applyFont="1" applyFill="1" applyBorder="1" applyAlignment="1">
      <alignment horizontal="right"/>
    </xf>
    <xf numFmtId="14" fontId="0" fillId="3" borderId="1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1" fillId="2" borderId="16" xfId="0" applyFont="1" applyFill="1" applyBorder="1" applyAlignment="1">
      <alignment horizontal="right" vertical="center"/>
    </xf>
    <xf numFmtId="0" fontId="1" fillId="2" borderId="12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0" fontId="2" fillId="0" borderId="1" xfId="0" applyFont="1" applyFill="1" applyBorder="1" applyAlignment="1"/>
    <xf numFmtId="0" fontId="1" fillId="2" borderId="3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165" fontId="0" fillId="0" borderId="4" xfId="0" applyNumberFormat="1" applyFont="1" applyFill="1" applyBorder="1" applyAlignment="1">
      <alignment horizontal="center" vertical="center"/>
    </xf>
    <xf numFmtId="165" fontId="0" fillId="0" borderId="3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36</xdr:row>
          <xdr:rowOff>95250</xdr:rowOff>
        </xdr:from>
        <xdr:to>
          <xdr:col>3</xdr:col>
          <xdr:colOff>476250</xdr:colOff>
          <xdr:row>36</xdr:row>
          <xdr:rowOff>304800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37</xdr:row>
          <xdr:rowOff>95250</xdr:rowOff>
        </xdr:from>
        <xdr:to>
          <xdr:col>3</xdr:col>
          <xdr:colOff>476250</xdr:colOff>
          <xdr:row>37</xdr:row>
          <xdr:rowOff>304800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38</xdr:row>
          <xdr:rowOff>95250</xdr:rowOff>
        </xdr:from>
        <xdr:to>
          <xdr:col>3</xdr:col>
          <xdr:colOff>476250</xdr:colOff>
          <xdr:row>38</xdr:row>
          <xdr:rowOff>304800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36</xdr:row>
          <xdr:rowOff>95250</xdr:rowOff>
        </xdr:from>
        <xdr:to>
          <xdr:col>12</xdr:col>
          <xdr:colOff>142875</xdr:colOff>
          <xdr:row>36</xdr:row>
          <xdr:rowOff>304800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37</xdr:row>
          <xdr:rowOff>95250</xdr:rowOff>
        </xdr:from>
        <xdr:to>
          <xdr:col>12</xdr:col>
          <xdr:colOff>133350</xdr:colOff>
          <xdr:row>37</xdr:row>
          <xdr:rowOff>304800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xdr:twoCellAnchor editAs="oneCell">
    <xdr:from>
      <xdr:col>2</xdr:col>
      <xdr:colOff>371475</xdr:colOff>
      <xdr:row>16</xdr:row>
      <xdr:rowOff>485775</xdr:rowOff>
    </xdr:from>
    <xdr:to>
      <xdr:col>15</xdr:col>
      <xdr:colOff>197058</xdr:colOff>
      <xdr:row>25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5450" y="3952875"/>
          <a:ext cx="8302833" cy="505777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381000</xdr:colOff>
      <xdr:row>25</xdr:row>
      <xdr:rowOff>219075</xdr:rowOff>
    </xdr:from>
    <xdr:to>
      <xdr:col>15</xdr:col>
      <xdr:colOff>228600</xdr:colOff>
      <xdr:row>33</xdr:row>
      <xdr:rowOff>413462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04975" y="9172575"/>
          <a:ext cx="8324850" cy="50711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C8845-8E88-4496-86C4-1AA63E66CEBB}">
  <sheetPr>
    <pageSetUpPr fitToPage="1"/>
  </sheetPr>
  <dimension ref="A1:Y39"/>
  <sheetViews>
    <sheetView tabSelected="1" zoomScaleNormal="100" workbookViewId="0">
      <selection activeCell="Y14" sqref="Y14"/>
    </sheetView>
  </sheetViews>
  <sheetFormatPr defaultRowHeight="15" x14ac:dyDescent="0.25"/>
  <cols>
    <col min="1" max="1" width="9.140625" customWidth="1"/>
    <col min="2" max="2" width="10.7109375" customWidth="1"/>
    <col min="3" max="3" width="11.42578125" bestFit="1" customWidth="1"/>
    <col min="4" max="4" width="9.85546875" customWidth="1"/>
    <col min="5" max="5" width="9.7109375" customWidth="1"/>
    <col min="6" max="7" width="9.42578125" customWidth="1"/>
    <col min="8" max="8" width="10.42578125" customWidth="1"/>
    <col min="9" max="9" width="11" customWidth="1"/>
    <col min="10" max="10" width="14.7109375" customWidth="1"/>
    <col min="11" max="11" width="6.7109375" customWidth="1"/>
    <col min="12" max="13" width="8.7109375" customWidth="1"/>
    <col min="14" max="14" width="8" customWidth="1"/>
    <col min="15" max="15" width="9" customWidth="1"/>
    <col min="16" max="18" width="8.28515625" customWidth="1"/>
    <col min="19" max="19" width="10.5703125" bestFit="1" customWidth="1"/>
    <col min="20" max="22" width="8.85546875" hidden="1" customWidth="1"/>
    <col min="23" max="23" width="10.5703125" bestFit="1" customWidth="1"/>
  </cols>
  <sheetData>
    <row r="1" spans="1:25" ht="18" customHeight="1" x14ac:dyDescent="0.25">
      <c r="A1" s="72" t="s">
        <v>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</row>
    <row r="2" spans="1:25" ht="29.45" customHeight="1" x14ac:dyDescent="0.25">
      <c r="A2" s="19" t="s">
        <v>21</v>
      </c>
      <c r="B2" s="32">
        <v>44487</v>
      </c>
      <c r="C2" s="19" t="s">
        <v>0</v>
      </c>
      <c r="D2" s="69" t="s">
        <v>57</v>
      </c>
      <c r="E2" s="70"/>
      <c r="F2" s="71"/>
      <c r="G2" s="19" t="s">
        <v>1</v>
      </c>
      <c r="H2" s="33" t="s">
        <v>58</v>
      </c>
      <c r="I2" s="19" t="s">
        <v>30</v>
      </c>
      <c r="J2" s="20" t="s">
        <v>32</v>
      </c>
      <c r="K2" s="57" t="s">
        <v>22</v>
      </c>
      <c r="L2" s="58"/>
      <c r="M2" s="81" t="s">
        <v>2</v>
      </c>
      <c r="N2" s="82"/>
      <c r="O2" s="57" t="s">
        <v>23</v>
      </c>
      <c r="P2" s="58"/>
      <c r="Q2" s="73">
        <v>0</v>
      </c>
      <c r="R2" s="74"/>
    </row>
    <row r="3" spans="1:25" ht="29.45" customHeight="1" x14ac:dyDescent="0.25">
      <c r="A3" s="22" t="s">
        <v>53</v>
      </c>
      <c r="B3" s="21" t="s">
        <v>50</v>
      </c>
      <c r="C3" s="57" t="s">
        <v>51</v>
      </c>
      <c r="D3" s="58"/>
      <c r="E3" s="75" t="s">
        <v>54</v>
      </c>
      <c r="F3" s="76"/>
      <c r="G3" s="76"/>
      <c r="H3" s="76"/>
      <c r="I3" s="77"/>
      <c r="J3" s="57" t="s">
        <v>52</v>
      </c>
      <c r="K3" s="58"/>
      <c r="L3" s="78"/>
      <c r="M3" s="79"/>
      <c r="N3" s="79"/>
      <c r="O3" s="79"/>
      <c r="P3" s="79"/>
      <c r="Q3" s="79"/>
      <c r="R3" s="80"/>
    </row>
    <row r="4" spans="1:25" ht="8.25" customHeight="1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</row>
    <row r="5" spans="1:25" x14ac:dyDescent="0.25">
      <c r="A5" s="49" t="s">
        <v>14</v>
      </c>
      <c r="B5" s="49"/>
      <c r="C5" s="49"/>
      <c r="D5" s="49"/>
      <c r="E5" s="49"/>
      <c r="F5" s="49"/>
      <c r="G5" s="49"/>
      <c r="H5" s="49"/>
      <c r="I5" s="53"/>
      <c r="J5" s="68" t="s">
        <v>34</v>
      </c>
      <c r="K5" s="55"/>
      <c r="L5" s="55"/>
      <c r="M5" s="55"/>
      <c r="N5" s="55"/>
      <c r="O5" s="55"/>
      <c r="P5" s="55"/>
      <c r="Q5" s="55"/>
      <c r="R5" s="56"/>
      <c r="U5" t="s">
        <v>56</v>
      </c>
      <c r="V5" t="s">
        <v>50</v>
      </c>
    </row>
    <row r="6" spans="1:25" ht="30.6" customHeight="1" x14ac:dyDescent="0.25">
      <c r="A6" s="1"/>
      <c r="B6" s="49" t="s">
        <v>15</v>
      </c>
      <c r="C6" s="49"/>
      <c r="D6" s="53"/>
      <c r="E6" s="9" t="s">
        <v>18</v>
      </c>
      <c r="F6" s="48" t="s">
        <v>17</v>
      </c>
      <c r="G6" s="49"/>
      <c r="H6" s="53"/>
      <c r="I6" s="12" t="s">
        <v>19</v>
      </c>
      <c r="J6" s="48" t="s">
        <v>40</v>
      </c>
      <c r="K6" s="49"/>
      <c r="L6" s="49"/>
      <c r="M6" s="53"/>
      <c r="N6" s="23" t="s">
        <v>55</v>
      </c>
      <c r="O6" s="30" t="s">
        <v>44</v>
      </c>
      <c r="P6" s="48" t="s">
        <v>45</v>
      </c>
      <c r="Q6" s="49"/>
      <c r="R6" s="50"/>
      <c r="U6" t="s">
        <v>4</v>
      </c>
      <c r="V6" t="s">
        <v>2</v>
      </c>
    </row>
    <row r="7" spans="1:25" x14ac:dyDescent="0.25">
      <c r="A7" s="11" t="s">
        <v>8</v>
      </c>
      <c r="B7" s="24">
        <v>2283</v>
      </c>
      <c r="C7" s="24">
        <v>438</v>
      </c>
      <c r="D7" s="25">
        <v>178</v>
      </c>
      <c r="E7" s="27">
        <v>58</v>
      </c>
      <c r="F7" s="6">
        <f t="shared" ref="F7:F13" si="0">$B7/25.4</f>
        <v>89.881889763779526</v>
      </c>
      <c r="G7" s="8">
        <f t="shared" ref="G7:G13" si="1">$C7/25.4</f>
        <v>17.244094488188978</v>
      </c>
      <c r="H7" s="7">
        <f t="shared" ref="H7:H13" si="2">$D7/25.4</f>
        <v>7.0078740157480315</v>
      </c>
      <c r="I7" s="17">
        <f t="shared" ref="I7:I13" si="3">$E7*2.2046226218</f>
        <v>127.86811206439999</v>
      </c>
      <c r="J7" s="16" t="s">
        <v>37</v>
      </c>
      <c r="K7" s="24">
        <v>2290</v>
      </c>
      <c r="L7" s="24">
        <v>880</v>
      </c>
      <c r="M7" s="25">
        <v>120</v>
      </c>
      <c r="N7" s="29">
        <v>3</v>
      </c>
      <c r="O7" s="27">
        <v>26</v>
      </c>
      <c r="P7" s="6">
        <f>$K7/25.4</f>
        <v>90.157480314960637</v>
      </c>
      <c r="Q7" s="8">
        <f>$L7/25.4</f>
        <v>34.645669291338585</v>
      </c>
      <c r="R7" s="8">
        <f>$M7/25.4</f>
        <v>4.7244094488188981</v>
      </c>
    </row>
    <row r="8" spans="1:25" x14ac:dyDescent="0.25">
      <c r="A8" s="11" t="s">
        <v>9</v>
      </c>
      <c r="B8" s="24">
        <v>2283</v>
      </c>
      <c r="C8" s="24">
        <v>438</v>
      </c>
      <c r="D8" s="25">
        <v>178</v>
      </c>
      <c r="E8" s="27">
        <v>56.6</v>
      </c>
      <c r="F8" s="6">
        <f t="shared" si="0"/>
        <v>89.881889763779526</v>
      </c>
      <c r="G8" s="8">
        <f t="shared" si="1"/>
        <v>17.244094488188978</v>
      </c>
      <c r="H8" s="7">
        <f t="shared" si="2"/>
        <v>7.0078740157480315</v>
      </c>
      <c r="I8" s="17">
        <f t="shared" si="3"/>
        <v>124.78164039388001</v>
      </c>
      <c r="J8" s="16" t="s">
        <v>38</v>
      </c>
      <c r="K8" s="26"/>
      <c r="L8" s="24"/>
      <c r="M8" s="25"/>
      <c r="N8" s="29"/>
      <c r="O8" s="27"/>
      <c r="P8" s="6">
        <f>$K8/25.4</f>
        <v>0</v>
      </c>
      <c r="Q8" s="8">
        <f>$L8/25.4</f>
        <v>0</v>
      </c>
      <c r="R8" s="8">
        <f>$M8/25.4</f>
        <v>0</v>
      </c>
      <c r="T8" t="s">
        <v>3</v>
      </c>
      <c r="U8" t="s">
        <v>31</v>
      </c>
      <c r="V8" t="s">
        <v>28</v>
      </c>
    </row>
    <row r="9" spans="1:25" x14ac:dyDescent="0.25">
      <c r="A9" s="11" t="s">
        <v>10</v>
      </c>
      <c r="B9" s="24">
        <v>2283</v>
      </c>
      <c r="C9" s="24">
        <v>438</v>
      </c>
      <c r="D9" s="25">
        <v>168</v>
      </c>
      <c r="E9" s="27">
        <v>65</v>
      </c>
      <c r="F9" s="6">
        <f t="shared" si="0"/>
        <v>89.881889763779526</v>
      </c>
      <c r="G9" s="8">
        <f t="shared" si="1"/>
        <v>17.244094488188978</v>
      </c>
      <c r="H9" s="7">
        <f t="shared" si="2"/>
        <v>6.6141732283464574</v>
      </c>
      <c r="I9" s="17">
        <f t="shared" si="3"/>
        <v>143.30047041700001</v>
      </c>
      <c r="J9" s="16" t="s">
        <v>39</v>
      </c>
      <c r="K9" s="26"/>
      <c r="L9" s="24"/>
      <c r="M9" s="25"/>
      <c r="N9" s="29"/>
      <c r="O9" s="27"/>
      <c r="P9" s="6">
        <f>$K9/25.4</f>
        <v>0</v>
      </c>
      <c r="Q9" s="8">
        <f>$L9/25.4</f>
        <v>0</v>
      </c>
      <c r="R9" s="8">
        <f>$M9/25.4</f>
        <v>0</v>
      </c>
      <c r="T9" t="s">
        <v>5</v>
      </c>
      <c r="U9" t="s">
        <v>32</v>
      </c>
      <c r="V9" t="s">
        <v>43</v>
      </c>
    </row>
    <row r="10" spans="1:25" x14ac:dyDescent="0.25">
      <c r="A10" s="11" t="s">
        <v>11</v>
      </c>
      <c r="B10" s="24">
        <v>2283</v>
      </c>
      <c r="C10" s="24">
        <v>438</v>
      </c>
      <c r="D10" s="25">
        <v>168</v>
      </c>
      <c r="E10" s="27">
        <v>63</v>
      </c>
      <c r="F10" s="6">
        <f t="shared" si="0"/>
        <v>89.881889763779526</v>
      </c>
      <c r="G10" s="8">
        <f t="shared" si="1"/>
        <v>17.244094488188978</v>
      </c>
      <c r="H10" s="7">
        <f t="shared" si="2"/>
        <v>6.6141732283464574</v>
      </c>
      <c r="I10" s="17">
        <f t="shared" si="3"/>
        <v>138.89122517339999</v>
      </c>
      <c r="J10" s="16" t="s">
        <v>42</v>
      </c>
      <c r="K10" s="26"/>
      <c r="L10" s="24"/>
      <c r="M10" s="25"/>
      <c r="N10" s="29"/>
      <c r="O10" s="27"/>
      <c r="P10" s="6">
        <f>$K10/25.4</f>
        <v>0</v>
      </c>
      <c r="Q10" s="8">
        <f>$L10/25.4</f>
        <v>0</v>
      </c>
      <c r="R10" s="8">
        <f>$M10/25.4</f>
        <v>0</v>
      </c>
      <c r="T10" t="s">
        <v>6</v>
      </c>
      <c r="V10" t="s">
        <v>29</v>
      </c>
    </row>
    <row r="11" spans="1:25" ht="15" customHeight="1" x14ac:dyDescent="0.25">
      <c r="A11" s="13" t="s">
        <v>16</v>
      </c>
      <c r="B11" s="24"/>
      <c r="C11" s="24"/>
      <c r="D11" s="25"/>
      <c r="E11" s="27"/>
      <c r="F11" s="6">
        <f t="shared" si="0"/>
        <v>0</v>
      </c>
      <c r="G11" s="8">
        <f t="shared" si="1"/>
        <v>0</v>
      </c>
      <c r="H11" s="7">
        <f t="shared" si="2"/>
        <v>0</v>
      </c>
      <c r="I11" s="17">
        <f t="shared" si="3"/>
        <v>0</v>
      </c>
      <c r="J11" s="18" t="s">
        <v>20</v>
      </c>
      <c r="K11" s="28">
        <v>78</v>
      </c>
      <c r="L11" s="62" t="s">
        <v>46</v>
      </c>
      <c r="M11" s="64"/>
      <c r="N11" s="31">
        <f>E14*K11+37.2*O7</f>
        <v>19890</v>
      </c>
      <c r="O11" s="5">
        <f>SUM(O7:O10)</f>
        <v>26</v>
      </c>
      <c r="P11" s="65" t="s">
        <v>47</v>
      </c>
      <c r="Q11" s="67"/>
      <c r="R11" s="15">
        <f>N11*2.20462</f>
        <v>43849.891799999998</v>
      </c>
    </row>
    <row r="12" spans="1:25" x14ac:dyDescent="0.25">
      <c r="A12" s="11" t="s">
        <v>12</v>
      </c>
      <c r="B12" s="24"/>
      <c r="C12" s="24"/>
      <c r="D12" s="25"/>
      <c r="E12" s="27"/>
      <c r="F12" s="6">
        <f t="shared" si="0"/>
        <v>0</v>
      </c>
      <c r="G12" s="8">
        <f t="shared" si="1"/>
        <v>0</v>
      </c>
      <c r="H12" s="7">
        <f t="shared" si="2"/>
        <v>0</v>
      </c>
      <c r="I12" s="17">
        <f t="shared" si="3"/>
        <v>0</v>
      </c>
      <c r="J12" s="42"/>
      <c r="K12" s="43"/>
      <c r="L12" s="43"/>
      <c r="M12" s="43"/>
      <c r="N12" s="43"/>
      <c r="O12" s="43"/>
      <c r="P12" s="43"/>
      <c r="Q12" s="43"/>
      <c r="R12" s="44"/>
      <c r="S12" s="35"/>
      <c r="T12" s="35"/>
      <c r="U12" s="35"/>
      <c r="V12" s="35"/>
      <c r="W12" s="35"/>
      <c r="X12" s="35"/>
    </row>
    <row r="13" spans="1:25" x14ac:dyDescent="0.25">
      <c r="A13" s="11" t="s">
        <v>13</v>
      </c>
      <c r="B13" s="24"/>
      <c r="C13" s="24"/>
      <c r="D13" s="25"/>
      <c r="E13" s="27"/>
      <c r="F13" s="6">
        <f t="shared" si="0"/>
        <v>0</v>
      </c>
      <c r="G13" s="8">
        <f t="shared" si="1"/>
        <v>0</v>
      </c>
      <c r="H13" s="7">
        <f t="shared" si="2"/>
        <v>0</v>
      </c>
      <c r="I13" s="17">
        <f t="shared" si="3"/>
        <v>0</v>
      </c>
      <c r="J13" s="42"/>
      <c r="K13" s="43"/>
      <c r="L13" s="43"/>
      <c r="M13" s="43"/>
      <c r="N13" s="43"/>
      <c r="O13" s="43"/>
      <c r="P13" s="43"/>
      <c r="Q13" s="43"/>
      <c r="R13" s="44"/>
      <c r="S13" s="34"/>
      <c r="T13" s="35"/>
      <c r="U13" s="35"/>
      <c r="V13" s="35"/>
      <c r="W13" s="35"/>
      <c r="X13" s="35"/>
      <c r="Y13" s="35"/>
    </row>
    <row r="14" spans="1:25" x14ac:dyDescent="0.25">
      <c r="A14" s="14"/>
      <c r="B14" s="62" t="s">
        <v>35</v>
      </c>
      <c r="C14" s="63"/>
      <c r="D14" s="64"/>
      <c r="E14" s="3">
        <f>SUM(E7:E13)</f>
        <v>242.6</v>
      </c>
      <c r="F14" s="65" t="s">
        <v>36</v>
      </c>
      <c r="G14" s="63"/>
      <c r="H14" s="64"/>
      <c r="I14" s="4">
        <f>SUM(I7:I13)</f>
        <v>534.84144804868004</v>
      </c>
      <c r="J14" s="45"/>
      <c r="K14" s="46"/>
      <c r="L14" s="46"/>
      <c r="M14" s="46"/>
      <c r="N14" s="46"/>
      <c r="O14" s="46"/>
      <c r="P14" s="46"/>
      <c r="Q14" s="46"/>
      <c r="R14" s="47"/>
      <c r="S14" s="35"/>
      <c r="T14" s="35"/>
      <c r="U14" s="35"/>
      <c r="V14" s="35"/>
      <c r="W14" s="35"/>
      <c r="X14" s="35"/>
      <c r="Y14" s="35"/>
    </row>
    <row r="15" spans="1:25" ht="8.25" customHeight="1" x14ac:dyDescent="0.25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</row>
    <row r="16" spans="1:25" x14ac:dyDescent="0.25">
      <c r="A16" s="50" t="s">
        <v>41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6"/>
    </row>
    <row r="17" spans="1:21" s="2" customFormat="1" ht="48" customHeight="1" x14ac:dyDescent="0.25">
      <c r="A17" s="66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</row>
    <row r="18" spans="1:21" s="2" customFormat="1" ht="48" customHeight="1" x14ac:dyDescent="0.25">
      <c r="A18" s="66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</row>
    <row r="19" spans="1:21" s="2" customFormat="1" ht="48" customHeight="1" x14ac:dyDescent="0.25">
      <c r="A19" s="66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U19" s="2" t="s">
        <v>48</v>
      </c>
    </row>
    <row r="20" spans="1:21" s="2" customFormat="1" ht="48" customHeight="1" x14ac:dyDescent="0.25">
      <c r="A20" s="66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</row>
    <row r="21" spans="1:21" s="2" customFormat="1" ht="48" customHeight="1" x14ac:dyDescent="0.25">
      <c r="A21" s="66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</row>
    <row r="22" spans="1:21" s="2" customFormat="1" ht="48" customHeight="1" x14ac:dyDescent="0.25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</row>
    <row r="23" spans="1:21" s="2" customFormat="1" ht="48" customHeight="1" x14ac:dyDescent="0.25">
      <c r="A23" s="66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</row>
    <row r="24" spans="1:21" s="2" customFormat="1" ht="48" customHeight="1" x14ac:dyDescent="0.25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</row>
    <row r="25" spans="1:21" s="2" customFormat="1" ht="48" customHeight="1" x14ac:dyDescent="0.25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</row>
    <row r="26" spans="1:21" s="2" customFormat="1" ht="48" customHeight="1" x14ac:dyDescent="0.25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</row>
    <row r="27" spans="1:21" s="2" customFormat="1" ht="48" customHeight="1" x14ac:dyDescent="0.25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</row>
    <row r="28" spans="1:21" s="2" customFormat="1" ht="48" customHeight="1" x14ac:dyDescent="0.25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</row>
    <row r="29" spans="1:21" s="2" customFormat="1" ht="48" customHeight="1" x14ac:dyDescent="0.25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</row>
    <row r="30" spans="1:21" s="2" customFormat="1" ht="48" customHeight="1" x14ac:dyDescent="0.25">
      <c r="A30" s="66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</row>
    <row r="31" spans="1:21" s="2" customFormat="1" ht="48" customHeight="1" x14ac:dyDescent="0.25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</row>
    <row r="32" spans="1:21" s="2" customFormat="1" ht="48" customHeight="1" x14ac:dyDescent="0.25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</row>
    <row r="33" spans="1:18" ht="48" customHeight="1" x14ac:dyDescent="0.25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</row>
    <row r="34" spans="1:18" ht="48" customHeight="1" x14ac:dyDescent="0.25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</row>
    <row r="35" spans="1:18" ht="8.25" customHeight="1" x14ac:dyDescent="0.25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</row>
    <row r="36" spans="1:18" ht="15.75" thickBot="1" x14ac:dyDescent="0.3">
      <c r="A36" s="41"/>
      <c r="B36" s="41"/>
      <c r="C36" s="41"/>
      <c r="D36" s="41"/>
      <c r="E36" s="41" t="s">
        <v>33</v>
      </c>
      <c r="F36" s="41"/>
      <c r="G36" s="41"/>
      <c r="H36" s="41"/>
      <c r="I36" s="41"/>
      <c r="J36" s="41"/>
      <c r="K36" s="41"/>
      <c r="L36" s="10"/>
      <c r="M36" s="41" t="s">
        <v>33</v>
      </c>
      <c r="N36" s="41"/>
      <c r="O36" s="41"/>
      <c r="P36" s="41"/>
      <c r="Q36" s="41"/>
      <c r="R36" s="41"/>
    </row>
    <row r="37" spans="1:18" ht="31.9" customHeight="1" x14ac:dyDescent="0.25">
      <c r="A37" s="60" t="s">
        <v>24</v>
      </c>
      <c r="B37" s="61"/>
      <c r="C37" s="51"/>
      <c r="D37" s="52"/>
      <c r="E37" s="59"/>
      <c r="F37" s="59"/>
      <c r="G37" s="59"/>
      <c r="H37" s="52"/>
      <c r="I37" s="60" t="s">
        <v>25</v>
      </c>
      <c r="J37" s="61"/>
      <c r="K37" s="51"/>
      <c r="L37" s="52"/>
      <c r="M37" s="51"/>
      <c r="N37" s="59"/>
      <c r="O37" s="59"/>
      <c r="P37" s="59"/>
      <c r="Q37" s="59"/>
      <c r="R37" s="52"/>
    </row>
    <row r="38" spans="1:18" ht="31.9" customHeight="1" x14ac:dyDescent="0.25">
      <c r="A38" s="57" t="s">
        <v>27</v>
      </c>
      <c r="B38" s="58"/>
      <c r="C38" s="36"/>
      <c r="D38" s="38"/>
      <c r="E38" s="37"/>
      <c r="F38" s="37"/>
      <c r="G38" s="37"/>
      <c r="H38" s="38"/>
      <c r="I38" s="57" t="s">
        <v>49</v>
      </c>
      <c r="J38" s="58"/>
      <c r="K38" s="36"/>
      <c r="L38" s="38"/>
      <c r="M38" s="36"/>
      <c r="N38" s="37"/>
      <c r="O38" s="37"/>
      <c r="P38" s="37"/>
      <c r="Q38" s="37"/>
      <c r="R38" s="38"/>
    </row>
    <row r="39" spans="1:18" ht="31.9" customHeight="1" x14ac:dyDescent="0.25">
      <c r="A39" s="57" t="s">
        <v>26</v>
      </c>
      <c r="B39" s="58"/>
      <c r="C39" s="36"/>
      <c r="D39" s="38"/>
      <c r="E39" s="37"/>
      <c r="F39" s="37"/>
      <c r="G39" s="37"/>
      <c r="H39" s="38"/>
      <c r="I39" s="57"/>
      <c r="J39" s="58"/>
      <c r="K39" s="36"/>
      <c r="L39" s="38"/>
      <c r="M39" s="36"/>
      <c r="N39" s="37"/>
      <c r="O39" s="37"/>
      <c r="P39" s="37"/>
      <c r="Q39" s="37"/>
      <c r="R39" s="38"/>
    </row>
  </sheetData>
  <mergeCells count="48">
    <mergeCell ref="A5:I5"/>
    <mergeCell ref="J5:R5"/>
    <mergeCell ref="D2:F2"/>
    <mergeCell ref="A1:R1"/>
    <mergeCell ref="O2:P2"/>
    <mergeCell ref="Q2:R2"/>
    <mergeCell ref="K2:L2"/>
    <mergeCell ref="C3:D3"/>
    <mergeCell ref="E3:I3"/>
    <mergeCell ref="J3:K3"/>
    <mergeCell ref="L3:R3"/>
    <mergeCell ref="M2:N2"/>
    <mergeCell ref="B14:D14"/>
    <mergeCell ref="F14:H14"/>
    <mergeCell ref="A17:R34"/>
    <mergeCell ref="L11:M11"/>
    <mergeCell ref="B6:D6"/>
    <mergeCell ref="F6:H6"/>
    <mergeCell ref="P11:Q11"/>
    <mergeCell ref="M37:R37"/>
    <mergeCell ref="A36:D36"/>
    <mergeCell ref="E36:H36"/>
    <mergeCell ref="I36:K36"/>
    <mergeCell ref="A37:B37"/>
    <mergeCell ref="C37:D37"/>
    <mergeCell ref="E37:H37"/>
    <mergeCell ref="I37:J37"/>
    <mergeCell ref="A38:B38"/>
    <mergeCell ref="C38:D38"/>
    <mergeCell ref="E38:H38"/>
    <mergeCell ref="I38:J38"/>
    <mergeCell ref="K38:L38"/>
    <mergeCell ref="M38:R38"/>
    <mergeCell ref="M39:R39"/>
    <mergeCell ref="A4:R4"/>
    <mergeCell ref="A35:R35"/>
    <mergeCell ref="M36:R36"/>
    <mergeCell ref="J12:R14"/>
    <mergeCell ref="P6:R6"/>
    <mergeCell ref="K37:L37"/>
    <mergeCell ref="J6:M6"/>
    <mergeCell ref="A15:R15"/>
    <mergeCell ref="A16:R16"/>
    <mergeCell ref="A39:B39"/>
    <mergeCell ref="C39:D39"/>
    <mergeCell ref="E39:H39"/>
    <mergeCell ref="I39:J39"/>
    <mergeCell ref="K39:L39"/>
  </mergeCells>
  <conditionalFormatting sqref="G7">
    <cfRule type="cellIs" dxfId="15" priority="54" operator="greaterThan">
      <formula>22.3</formula>
    </cfRule>
  </conditionalFormatting>
  <conditionalFormatting sqref="F7">
    <cfRule type="cellIs" dxfId="14" priority="51" operator="greaterThan">
      <formula>92.25</formula>
    </cfRule>
  </conditionalFormatting>
  <conditionalFormatting sqref="G8">
    <cfRule type="cellIs" dxfId="13" priority="50" operator="greaterThan">
      <formula>22.3</formula>
    </cfRule>
  </conditionalFormatting>
  <conditionalFormatting sqref="F8">
    <cfRule type="cellIs" dxfId="12" priority="49" operator="greaterThan">
      <formula>92.25</formula>
    </cfRule>
  </conditionalFormatting>
  <conditionalFormatting sqref="G9">
    <cfRule type="cellIs" dxfId="11" priority="48" operator="greaterThan">
      <formula>22.3</formula>
    </cfRule>
  </conditionalFormatting>
  <conditionalFormatting sqref="F9">
    <cfRule type="cellIs" dxfId="10" priority="47" operator="greaterThan">
      <formula>92.25</formula>
    </cfRule>
  </conditionalFormatting>
  <conditionalFormatting sqref="M2">
    <cfRule type="cellIs" dxfId="9" priority="10" operator="equal">
      <formula>"Yes"</formula>
    </cfRule>
  </conditionalFormatting>
  <conditionalFormatting sqref="B3">
    <cfRule type="cellIs" dxfId="8" priority="9" operator="equal">
      <formula>"In Club"</formula>
    </cfRule>
  </conditionalFormatting>
  <conditionalFormatting sqref="G10">
    <cfRule type="cellIs" dxfId="7" priority="8" operator="greaterThan">
      <formula>22.3</formula>
    </cfRule>
  </conditionalFormatting>
  <conditionalFormatting sqref="F10">
    <cfRule type="cellIs" dxfId="6" priority="7" operator="greaterThan">
      <formula>92.25</formula>
    </cfRule>
  </conditionalFormatting>
  <conditionalFormatting sqref="G11">
    <cfRule type="cellIs" dxfId="5" priority="6" operator="greaterThan">
      <formula>22.3</formula>
    </cfRule>
  </conditionalFormatting>
  <conditionalFormatting sqref="F11">
    <cfRule type="cellIs" dxfId="4" priority="5" operator="greaterThan">
      <formula>92.25</formula>
    </cfRule>
  </conditionalFormatting>
  <conditionalFormatting sqref="G12">
    <cfRule type="cellIs" dxfId="3" priority="4" operator="greaterThan">
      <formula>22.3</formula>
    </cfRule>
  </conditionalFormatting>
  <conditionalFormatting sqref="F12">
    <cfRule type="cellIs" dxfId="2" priority="3" operator="greaterThan">
      <formula>92.25</formula>
    </cfRule>
  </conditionalFormatting>
  <conditionalFormatting sqref="G13">
    <cfRule type="cellIs" dxfId="1" priority="2" operator="greaterThan">
      <formula>22.3</formula>
    </cfRule>
  </conditionalFormatting>
  <conditionalFormatting sqref="F13">
    <cfRule type="cellIs" dxfId="0" priority="1" operator="greaterThan">
      <formula>92.25</formula>
    </cfRule>
  </conditionalFormatting>
  <dataValidations count="3">
    <dataValidation type="list" allowBlank="1" showInputMessage="1" showErrorMessage="1" sqref="J2" xr:uid="{A81F3AA2-2044-490C-A57B-CD9E03E0E0B8}">
      <formula1>$U$8:$U$9</formula1>
    </dataValidation>
    <dataValidation type="list" allowBlank="1" showInputMessage="1" showErrorMessage="1" sqref="M2" xr:uid="{B3DFD542-881F-45B9-A4DE-D2A94FE91F11}">
      <formula1>$U$6:$V$6</formula1>
    </dataValidation>
    <dataValidation type="list" allowBlank="1" showInputMessage="1" showErrorMessage="1" sqref="B3" xr:uid="{7896D668-C431-46B5-89D3-2844B8118D77}">
      <formula1>$U$5:$V$5</formula1>
    </dataValidation>
  </dataValidations>
  <printOptions horizontalCentered="1"/>
  <pageMargins left="0.45" right="0.45" top="0.5" bottom="0.5" header="0.3" footer="0.3"/>
  <pageSetup scale="57" fitToHeight="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266700</xdr:colOff>
                    <xdr:row>36</xdr:row>
                    <xdr:rowOff>95250</xdr:rowOff>
                  </from>
                  <to>
                    <xdr:col>3</xdr:col>
                    <xdr:colOff>476250</xdr:colOff>
                    <xdr:row>36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2</xdr:col>
                    <xdr:colOff>266700</xdr:colOff>
                    <xdr:row>37</xdr:row>
                    <xdr:rowOff>95250</xdr:rowOff>
                  </from>
                  <to>
                    <xdr:col>3</xdr:col>
                    <xdr:colOff>476250</xdr:colOff>
                    <xdr:row>37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</xdr:col>
                    <xdr:colOff>266700</xdr:colOff>
                    <xdr:row>38</xdr:row>
                    <xdr:rowOff>95250</xdr:rowOff>
                  </from>
                  <to>
                    <xdr:col>3</xdr:col>
                    <xdr:colOff>476250</xdr:colOff>
                    <xdr:row>38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10</xdr:col>
                    <xdr:colOff>228600</xdr:colOff>
                    <xdr:row>36</xdr:row>
                    <xdr:rowOff>95250</xdr:rowOff>
                  </from>
                  <to>
                    <xdr:col>12</xdr:col>
                    <xdr:colOff>142875</xdr:colOff>
                    <xdr:row>36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10</xdr:col>
                    <xdr:colOff>209550</xdr:colOff>
                    <xdr:row>37</xdr:row>
                    <xdr:rowOff>95250</xdr:rowOff>
                  </from>
                  <to>
                    <xdr:col>12</xdr:col>
                    <xdr:colOff>133350</xdr:colOff>
                    <xdr:row>37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F9A46-0EDF-429B-8861-6A6843F4A100}">
  <dimension ref="A1"/>
  <sheetViews>
    <sheetView workbookViewId="0">
      <selection activeCell="A53" sqref="A5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14x10 Traditional - Preliminary</vt:lpstr>
      <vt:lpstr>Container Diagram</vt:lpstr>
      <vt:lpstr>'14x10 Traditional - Preliminary'!Print_Area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Gronau</dc:creator>
  <cp:lastModifiedBy>Lucas Liu</cp:lastModifiedBy>
  <cp:lastPrinted>2021-08-31T18:36:56Z</cp:lastPrinted>
  <dcterms:created xsi:type="dcterms:W3CDTF">2021-01-11T15:50:43Z</dcterms:created>
  <dcterms:modified xsi:type="dcterms:W3CDTF">2021-10-19T09:45:39Z</dcterms:modified>
</cp:coreProperties>
</file>