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D-ZSPE\AppData\Local\Microsoft\Windows\INetCache\Content.Outlook\EC9K7IS2\"/>
    </mc:Choice>
  </mc:AlternateContent>
  <xr:revisionPtr revIDLastSave="0" documentId="13_ncr:1_{E8D857E9-B2A9-473B-B9C8-FC48A3229AE1}" xr6:coauthVersionLast="47" xr6:coauthVersionMax="47" xr10:uidLastSave="{00000000-0000-0000-0000-000000000000}"/>
  <bookViews>
    <workbookView xWindow="1920" yWindow="1020" windowWidth="21120" windowHeight="12660" tabRatio="663" xr2:uid="{7D0168C3-33F7-4F56-A7A3-58BAA5817754}"/>
  </bookViews>
  <sheets>
    <sheet name="Container Loading Worksheet P1" sheetId="5" r:id="rId1"/>
    <sheet name="Container Loading Worksheet P2 " sheetId="6" r:id="rId2"/>
  </sheets>
  <definedNames>
    <definedName name="_xlnm.Print_Area" localSheetId="0">'Container Loading Worksheet P1'!$A$1:$R$40</definedName>
    <definedName name="_xlnm.Print_Area" localSheetId="1">'Container Loading Worksheet P2 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6" l="1"/>
  <c r="E15" i="6"/>
  <c r="R13" i="6"/>
  <c r="Q13" i="6"/>
  <c r="P13" i="6"/>
  <c r="I13" i="6"/>
  <c r="H13" i="6"/>
  <c r="G13" i="6"/>
  <c r="F13" i="6"/>
  <c r="R12" i="6"/>
  <c r="Q12" i="6"/>
  <c r="P12" i="6"/>
  <c r="I12" i="6"/>
  <c r="H12" i="6"/>
  <c r="G12" i="6"/>
  <c r="F12" i="6"/>
  <c r="R11" i="6"/>
  <c r="Q11" i="6"/>
  <c r="P11" i="6"/>
  <c r="I11" i="6"/>
  <c r="H11" i="6"/>
  <c r="G11" i="6"/>
  <c r="F11" i="6"/>
  <c r="R10" i="6"/>
  <c r="Q10" i="6"/>
  <c r="P10" i="6"/>
  <c r="I10" i="6"/>
  <c r="H10" i="6"/>
  <c r="G10" i="6"/>
  <c r="F10" i="6"/>
  <c r="R9" i="6"/>
  <c r="Q9" i="6"/>
  <c r="P9" i="6"/>
  <c r="I9" i="6"/>
  <c r="H9" i="6"/>
  <c r="G9" i="6"/>
  <c r="F9" i="6"/>
  <c r="R8" i="6"/>
  <c r="Q8" i="6"/>
  <c r="P8" i="6"/>
  <c r="I8" i="6"/>
  <c r="H8" i="6"/>
  <c r="G8" i="6"/>
  <c r="F8" i="6"/>
  <c r="R7" i="6"/>
  <c r="Q7" i="6"/>
  <c r="P7" i="6"/>
  <c r="I7" i="6"/>
  <c r="H7" i="6"/>
  <c r="G7" i="6"/>
  <c r="F7" i="6"/>
  <c r="R13" i="5"/>
  <c r="Q13" i="5"/>
  <c r="P13" i="5"/>
  <c r="R12" i="5"/>
  <c r="Q12" i="5"/>
  <c r="P12" i="5"/>
  <c r="F12" i="5"/>
  <c r="H12" i="5"/>
  <c r="H13" i="5"/>
  <c r="G12" i="5"/>
  <c r="G13" i="5"/>
  <c r="F13" i="5"/>
  <c r="R11" i="5"/>
  <c r="Q11" i="5"/>
  <c r="P11" i="5"/>
  <c r="H11" i="5"/>
  <c r="G11" i="5"/>
  <c r="F11" i="5"/>
  <c r="H10" i="5"/>
  <c r="G10" i="5"/>
  <c r="F10" i="5"/>
  <c r="H9" i="5"/>
  <c r="G9" i="5"/>
  <c r="F9" i="5"/>
  <c r="H8" i="5"/>
  <c r="G8" i="5"/>
  <c r="F8" i="5"/>
  <c r="P7" i="5"/>
  <c r="Q7" i="5"/>
  <c r="G7" i="5"/>
  <c r="H7" i="5"/>
  <c r="F7" i="5"/>
  <c r="E15" i="5"/>
  <c r="I13" i="5"/>
  <c r="I12" i="5"/>
  <c r="I11" i="5"/>
  <c r="R10" i="5"/>
  <c r="Q10" i="5"/>
  <c r="P10" i="5"/>
  <c r="I10" i="5"/>
  <c r="R9" i="5"/>
  <c r="Q9" i="5"/>
  <c r="P9" i="5"/>
  <c r="I9" i="5"/>
  <c r="R8" i="5"/>
  <c r="Q8" i="5"/>
  <c r="P8" i="5"/>
  <c r="I8" i="5"/>
  <c r="R7" i="5"/>
  <c r="I7" i="5"/>
  <c r="I15" i="6" l="1"/>
  <c r="I15" i="5"/>
  <c r="R15" i="5"/>
</calcChain>
</file>

<file path=xl/sharedStrings.xml><?xml version="1.0" encoding="utf-8"?>
<sst xmlns="http://schemas.openxmlformats.org/spreadsheetml/2006/main" count="138" uniqueCount="67">
  <si>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</si>
  <si>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</si>
  <si>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</si>
  <si>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</si>
  <si>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</si>
  <si>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</si>
  <si>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</si>
  <si>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</si>
  <si>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</si>
  <si>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</si>
  <si>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</si>
  <si>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</si>
  <si>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</si>
  <si>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</si>
  <si>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</si>
  <si>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</si>
  <si>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</si>
  <si>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</si>
  <si>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</si>
  <si>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</si>
  <si>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</si>
  <si>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</si>
  <si>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</si>
  <si>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</si>
  <si>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</si>
  <si>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</si>
  <si>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</si>
  <si>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</si>
  <si>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</si>
  <si>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</si>
  <si>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</si>
  <si>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</si>
  <si>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</si>
  <si>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</si>
  <si>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</si>
  <si>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Dimensions (mm)</t>
  </si>
  <si>
    <t>CONTAINER LOADING DIAGRAM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</si>
  <si>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</si>
  <si>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</si>
  <si>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</si>
  <si>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</si>
  <si>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</si>
  <si>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</si>
  <si>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</si>
  <si>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</si>
  <si>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</si>
  <si>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</si>
  <si>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Sets per Pallet</t>
  </si>
  <si>
    <t>In Club/Store</t>
  </si>
  <si>
    <t>CARTON SPECIFICATIONS</t>
    <phoneticPr fontId="6" type="noConversion"/>
  </si>
  <si>
    <t>Banding Comments:</t>
    <phoneticPr fontId="6" type="noConversion"/>
  </si>
  <si>
    <t>Box 8</t>
  </si>
  <si>
    <t>Standard banding</t>
    <phoneticPr fontId="6" type="noConversion"/>
  </si>
  <si>
    <t>14X14 LANCASTER GAZEBO</t>
    <phoneticPr fontId="6" type="noConversion"/>
  </si>
  <si>
    <t>Pallet Stack 01:</t>
    <phoneticPr fontId="6" type="noConversion"/>
  </si>
  <si>
    <t>Pallet Stack 02:</t>
    <phoneticPr fontId="6" type="noConversion"/>
  </si>
  <si>
    <t>Pallet Stack 03:</t>
    <phoneticPr fontId="6" type="noConversion"/>
  </si>
  <si>
    <t>Pallet Stack 04:</t>
    <phoneticPr fontId="6" type="noConversion"/>
  </si>
  <si>
    <t>Pallet Stack 05:</t>
    <phoneticPr fontId="6" type="noConversion"/>
  </si>
  <si>
    <t>Pallet Stack 06:</t>
    <phoneticPr fontId="6" type="noConversion"/>
  </si>
  <si>
    <t>Pallet Stack 07:</t>
    <phoneticPr fontId="6" type="noConversion"/>
  </si>
  <si>
    <t>N/A</t>
    <phoneticPr fontId="6" type="noConversion"/>
  </si>
  <si>
    <t>Page： 1 of 2</t>
    <phoneticPr fontId="6" type="noConversion"/>
  </si>
  <si>
    <t>Page： 2 of 2</t>
    <phoneticPr fontId="6" type="noConversion"/>
  </si>
  <si>
    <t>3+1</t>
    <phoneticPr fontId="6" type="noConversion"/>
  </si>
  <si>
    <t>Blake Siebert:</t>
    <phoneticPr fontId="6" type="noConversion"/>
  </si>
  <si>
    <t>MIKE BUTCHER: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</si>
</sst>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.00_);_(* \(#,##0.00\);_(* &quot;-&quot;??_);_(@_)"/>
    <numFmt numFmtId="177" formatCode="0.000"/>
    <numFmt numFmtId="178" formatCode="&quot;$&quot;#,##0.00"/>
    <numFmt numFmtId="179" formatCode="0_ "/>
    <numFmt numFmtId="180" formatCode="0.000_);[Red]\(0.000\)"/>
  </numFmts>
  <fonts count="10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0" fillId="2" borderId="4" xfId="0" applyFill="1" applyBorder="1"/>
    <xf numFmtId="0" fontId="1" fillId="0" borderId="6" xfId="0" applyFont="1" applyBorder="1" applyAlignment="1">
      <alignment horizontal="center"/>
    </xf>
    <xf numFmtId="177" fontId="1" fillId="0" borderId="6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4" fontId="0" fillId="3" borderId="9" xfId="0" applyNumberForma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79" fontId="0" fillId="3" borderId="1" xfId="0" applyNumberFormat="1" applyFill="1" applyBorder="1" applyAlignment="1">
      <alignment horizontal="center"/>
    </xf>
    <xf numFmtId="180" fontId="0" fillId="0" borderId="8" xfId="0" applyNumberFormat="1" applyBorder="1" applyAlignment="1">
      <alignment horizontal="center"/>
    </xf>
    <xf numFmtId="180" fontId="0" fillId="0" borderId="5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80" fontId="5" fillId="0" borderId="5" xfId="0" applyNumberFormat="1" applyFont="1" applyBorder="1" applyAlignment="1">
      <alignment horizontal="center"/>
    </xf>
    <xf numFmtId="179" fontId="0" fillId="3" borderId="1" xfId="0" applyNumberFormat="1" applyFill="1" applyBorder="1" applyAlignment="1">
      <alignment horizontal="center" vertical="center"/>
    </xf>
    <xf numFmtId="180" fontId="0" fillId="4" borderId="8" xfId="0" applyNumberForma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80" fontId="0" fillId="0" borderId="2" xfId="0" applyNumberFormat="1" applyBorder="1" applyAlignment="1">
      <alignment horizontal="center"/>
    </xf>
    <xf numFmtId="0" fontId="0" fillId="0" borderId="4" xfId="0" applyBorder="1"/>
    <xf numFmtId="0" fontId="1" fillId="2" borderId="14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37" fontId="0" fillId="0" borderId="16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79" fontId="0" fillId="3" borderId="4" xfId="0" applyNumberForma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3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1" xfId="0" applyFont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6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151280</xdr:colOff>
      <xdr:row>17</xdr:row>
      <xdr:rowOff>33618</xdr:rowOff>
    </xdr:from>
    <xdr:to>
      <xdr:col>16</xdr:col>
      <xdr:colOff>476249</xdr:colOff>
      <xdr:row>28</xdr:row>
      <xdr:rowOff>450373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4054894-18E7-32FB-B7A6-9421C671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221" y="3529853"/>
          <a:ext cx="11491632" cy="7134682"/>
        </a:xfrm>
        <a:prstGeom prst="rect">
          <a:avLst/>
        </a:prstGeom>
      </xdr:spPr>
    </xdr:pic>
    <xdr:clientData/>
  </xdr:twoCellAnchor>
  <xdr:twoCellAnchor editAs="oneCell">
    <xdr:from>
      <xdr:col>0</xdr:col>
      <xdr:colOff>229722</xdr:colOff>
      <xdr:row>32</xdr:row>
      <xdr:rowOff>509867</xdr:rowOff>
    </xdr:from>
    <xdr:to>
      <xdr:col>5</xdr:col>
      <xdr:colOff>400499</xdr:colOff>
      <xdr:row>34</xdr:row>
      <xdr:rowOff>341779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26533AD-127D-3987-9A7C-A74F90CF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722" y="13166912"/>
          <a:ext cx="3896733" cy="2274794"/>
        </a:xfrm>
        <a:prstGeom prst="rect">
          <a:avLst/>
        </a:prstGeom>
      </xdr:spPr>
    </xdr:pic>
    <xdr:clientData/>
  </xdr:twoCellAnchor>
  <xdr:twoCellAnchor editAs="oneCell">
    <xdr:from>
      <xdr:col>10</xdr:col>
      <xdr:colOff>341779</xdr:colOff>
      <xdr:row>29</xdr:row>
      <xdr:rowOff>134471</xdr:rowOff>
    </xdr:from>
    <xdr:to>
      <xdr:col>17</xdr:col>
      <xdr:colOff>298885</xdr:colOff>
      <xdr:row>32</xdr:row>
      <xdr:rowOff>463903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F532A676-51E9-F638-7229-CDD5A121F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93206" y="10959353"/>
          <a:ext cx="4316194" cy="2161595"/>
        </a:xfrm>
        <a:prstGeom prst="rect">
          <a:avLst/>
        </a:prstGeom>
      </xdr:spPr>
    </xdr:pic>
    <xdr:clientData/>
  </xdr:twoCellAnchor>
  <xdr:twoCellAnchor editAs="oneCell">
    <xdr:from>
      <xdr:col>6</xdr:col>
      <xdr:colOff>319367</xdr:colOff>
      <xdr:row>28</xdr:row>
      <xdr:rowOff>599941</xdr:rowOff>
    </xdr:from>
    <xdr:to>
      <xdr:col>9</xdr:col>
      <xdr:colOff>1386765</xdr:colOff>
      <xdr:row>32</xdr:row>
      <xdr:rowOff>134469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6D9BE02-382E-376D-03B5-944F79949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3279" y="10814103"/>
          <a:ext cx="3274957" cy="1977411"/>
        </a:xfrm>
        <a:prstGeom prst="rect">
          <a:avLst/>
        </a:prstGeom>
      </xdr:spPr>
    </xdr:pic>
    <xdr:clientData/>
  </xdr:twoCellAnchor>
  <xdr:twoCellAnchor editAs="oneCell">
    <xdr:from>
      <xdr:col>0</xdr:col>
      <xdr:colOff>207307</xdr:colOff>
      <xdr:row>29</xdr:row>
      <xdr:rowOff>28012</xdr:rowOff>
    </xdr:from>
    <xdr:to>
      <xdr:col>5</xdr:col>
      <xdr:colOff>396424</xdr:colOff>
      <xdr:row>31</xdr:row>
      <xdr:rowOff>610719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5AFD9A3-C095-5024-C4D1-41F7CE916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7307" y="10852894"/>
          <a:ext cx="3915073" cy="18041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100013</xdr:rowOff>
        </xdr:from>
        <xdr:to>
          <xdr:col>3</xdr:col>
          <xdr:colOff>481013</xdr:colOff>
          <xdr:row>39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100013</xdr:rowOff>
        </xdr:from>
        <xdr:to>
          <xdr:col>12</xdr:col>
          <xdr:colOff>142875</xdr:colOff>
          <xdr:row>37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38</xdr:row>
          <xdr:rowOff>100013</xdr:rowOff>
        </xdr:from>
        <xdr:to>
          <xdr:col>12</xdr:col>
          <xdr:colOff>138113</xdr:colOff>
          <xdr:row>38</xdr:row>
          <xdr:rowOff>304800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180700</xdr:colOff>
      <xdr:row>31</xdr:row>
      <xdr:rowOff>12455</xdr:rowOff>
    </xdr:from>
    <xdr:ext cx="2682403" cy="643509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2873FC8E-4463-4FB7-A1F9-80F48291CA67}"/>
            </a:ext>
          </a:extLst>
        </xdr:cNvPr>
        <xdr:cNvSpPr txBox="1"/>
      </xdr:nvSpPr>
      <xdr:spPr>
        <a:xfrm>
          <a:off x="180700" y="12058779"/>
          <a:ext cx="2682403" cy="6435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1 (64.4KG)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Assembly Instruction, Safety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Guides, Anchoring Instructions</a:t>
          </a:r>
          <a:r>
            <a:rPr lang="zh-CN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</a:t>
          </a:r>
          <a:endParaRPr lang="zh-CN" altLang="en-US" sz="1200"/>
        </a:p>
      </xdr:txBody>
    </xdr:sp>
    <xdr:clientData/>
  </xdr:oneCellAnchor>
  <xdr:twoCellAnchor>
    <xdr:from>
      <xdr:col>0</xdr:col>
      <xdr:colOff>294284</xdr:colOff>
      <xdr:row>17</xdr:row>
      <xdr:rowOff>197960</xdr:rowOff>
    </xdr:from>
    <xdr:to>
      <xdr:col>7</xdr:col>
      <xdr:colOff>149678</xdr:colOff>
      <xdr:row>19</xdr:row>
      <xdr:rowOff>27215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D42746DA-6614-457E-BABA-00E0BB779FA2}"/>
            </a:ext>
          </a:extLst>
        </xdr:cNvPr>
        <xdr:cNvSpPr txBox="1"/>
      </xdr:nvSpPr>
      <xdr:spPr>
        <a:xfrm>
          <a:off x="294284" y="3729014"/>
          <a:ext cx="4924055" cy="10538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2506091</a:t>
          </a:r>
          <a:r>
            <a:rPr lang="en-US" altLang="zh-CN" sz="1400" baseline="0">
              <a:ln>
                <a:noFill/>
              </a:ln>
            </a:rPr>
            <a:t> 14</a:t>
          </a:r>
          <a:r>
            <a:rPr lang="en-US" altLang="zh-CN" sz="1400">
              <a:ln>
                <a:noFill/>
              </a:ln>
            </a:rPr>
            <a:t>x14 LANCASTER</a:t>
          </a:r>
          <a:r>
            <a:rPr lang="en-US" altLang="zh-CN" sz="1400" baseline="0">
              <a:ln>
                <a:noFill/>
              </a:ln>
            </a:rPr>
            <a:t> GAZEBO </a:t>
          </a:r>
          <a:r>
            <a:rPr lang="en-US" altLang="zh-CN" sz="1400">
              <a:ln>
                <a:noFill/>
              </a:ln>
            </a:rPr>
            <a:t>Container Loading Layout (42 sets of Gazebo/container)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7</a:t>
          </a:r>
          <a:r>
            <a:rPr lang="en-US" altLang="zh-CN" sz="1400" baseline="0">
              <a:ln>
                <a:noFill/>
              </a:ln>
            </a:rPr>
            <a:t> boxes (To pick up 1 box from each kind of pallet to group as 1set Gazebo), 1 container = 23 pallets. </a:t>
          </a:r>
        </a:p>
        <a:p>
          <a:pPr algn="l"/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9</xdr:col>
      <xdr:colOff>1383926</xdr:colOff>
      <xdr:row>31</xdr:row>
      <xdr:rowOff>512466</xdr:rowOff>
    </xdr:from>
    <xdr:ext cx="2945111" cy="468077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id="{DBD5CEDE-BABB-470B-AA72-184D9E748BC7}"/>
            </a:ext>
          </a:extLst>
        </xdr:cNvPr>
        <xdr:cNvSpPr txBox="1"/>
      </xdr:nvSpPr>
      <xdr:spPr>
        <a:xfrm>
          <a:off x="7995397" y="12558790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(78.5KG)</a:t>
          </a:r>
        </a:p>
        <a:p>
          <a:pPr algn="ctr"/>
          <a:r>
            <a:rPr lang="en-US" altLang="zh-CN" sz="1200"/>
            <a:t>Metal Component, Hardware</a:t>
          </a:r>
          <a:endParaRPr lang="zh-CN" altLang="en-US" sz="1200"/>
        </a:p>
      </xdr:txBody>
    </xdr:sp>
    <xdr:clientData/>
  </xdr:oneCellAnchor>
  <xdr:oneCellAnchor>
    <xdr:from>
      <xdr:col>6</xdr:col>
      <xdr:colOff>235323</xdr:colOff>
      <xdr:row>31</xdr:row>
      <xdr:rowOff>188422</xdr:rowOff>
    </xdr:from>
    <xdr:ext cx="1647265" cy="452432"/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AAFF52A-9A54-4516-89FE-B74E6C4BA6FE}"/>
            </a:ext>
          </a:extLst>
        </xdr:cNvPr>
        <xdr:cNvSpPr txBox="1"/>
      </xdr:nvSpPr>
      <xdr:spPr>
        <a:xfrm>
          <a:off x="4639235" y="12234746"/>
          <a:ext cx="1647265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</a:t>
          </a:r>
          <a:r>
            <a:rPr lang="en-US" altLang="zh-CN" sz="1200" baseline="0">
              <a:solidFill>
                <a:schemeClr val="tx1"/>
              </a:solidFill>
            </a:rPr>
            <a:t>(58.3KG)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</a:t>
          </a:r>
          <a:endParaRPr lang="zh-CN" altLang="en-US" sz="1200"/>
        </a:p>
      </xdr:txBody>
    </xdr:sp>
    <xdr:clientData/>
  </xdr:oneCellAnchor>
  <xdr:oneCellAnchor>
    <xdr:from>
      <xdr:col>0</xdr:col>
      <xdr:colOff>151279</xdr:colOff>
      <xdr:row>33</xdr:row>
      <xdr:rowOff>456599</xdr:rowOff>
    </xdr:from>
    <xdr:ext cx="1566014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5AF922E3-1965-4BC7-9FD5-58091A6889DD}"/>
            </a:ext>
          </a:extLst>
        </xdr:cNvPr>
        <xdr:cNvSpPr txBox="1"/>
      </xdr:nvSpPr>
      <xdr:spPr>
        <a:xfrm>
          <a:off x="151279" y="14945805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5 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(79.2KG)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 editAs="oneCell">
    <xdr:from>
      <xdr:col>10</xdr:col>
      <xdr:colOff>459441</xdr:colOff>
      <xdr:row>25</xdr:row>
      <xdr:rowOff>509867</xdr:rowOff>
    </xdr:from>
    <xdr:to>
      <xdr:col>17</xdr:col>
      <xdr:colOff>411631</xdr:colOff>
      <xdr:row>29</xdr:row>
      <xdr:rowOff>56029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34CD2EF4-7CD3-CFD7-0FCB-85B2E39B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10868" y="8891867"/>
          <a:ext cx="4311278" cy="1989044"/>
        </a:xfrm>
        <a:prstGeom prst="rect">
          <a:avLst/>
        </a:prstGeom>
      </xdr:spPr>
    </xdr:pic>
    <xdr:clientData/>
  </xdr:twoCellAnchor>
  <xdr:oneCellAnchor>
    <xdr:from>
      <xdr:col>10</xdr:col>
      <xdr:colOff>302558</xdr:colOff>
      <xdr:row>28</xdr:row>
      <xdr:rowOff>48348</xdr:rowOff>
    </xdr:from>
    <xdr:ext cx="1647265" cy="624658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A7913E7D-FEF4-68BA-31BA-BBB8DBCE3E28}"/>
            </a:ext>
          </a:extLst>
        </xdr:cNvPr>
        <xdr:cNvSpPr txBox="1"/>
      </xdr:nvSpPr>
      <xdr:spPr>
        <a:xfrm>
          <a:off x="8353985" y="10262510"/>
          <a:ext cx="1647265" cy="624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3 </a:t>
          </a:r>
          <a:r>
            <a:rPr lang="en-US" altLang="zh-CN" sz="1200" baseline="0">
              <a:solidFill>
                <a:schemeClr val="tx1"/>
              </a:solidFill>
            </a:rPr>
            <a:t>(73.5KG)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Hardware</a:t>
          </a:r>
          <a:endParaRPr lang="zh-CN" altLang="en-US" sz="1200"/>
        </a:p>
      </xdr:txBody>
    </xdr:sp>
    <xdr:clientData/>
  </xdr:oneCellAnchor>
  <xdr:twoCellAnchor editAs="oneCell">
    <xdr:from>
      <xdr:col>6</xdr:col>
      <xdr:colOff>280147</xdr:colOff>
      <xdr:row>32</xdr:row>
      <xdr:rowOff>851646</xdr:rowOff>
    </xdr:from>
    <xdr:to>
      <xdr:col>11</xdr:col>
      <xdr:colOff>171195</xdr:colOff>
      <xdr:row>33</xdr:row>
      <xdr:rowOff>504266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CC3A1C9-4B46-C381-0436-0C8DB26F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84059" y="13508691"/>
          <a:ext cx="4003607" cy="1484781"/>
        </a:xfrm>
        <a:prstGeom prst="rect">
          <a:avLst/>
        </a:prstGeom>
      </xdr:spPr>
    </xdr:pic>
    <xdr:clientData/>
  </xdr:twoCellAnchor>
  <xdr:oneCellAnchor>
    <xdr:from>
      <xdr:col>6</xdr:col>
      <xdr:colOff>100853</xdr:colOff>
      <xdr:row>33</xdr:row>
      <xdr:rowOff>350143</xdr:rowOff>
    </xdr:from>
    <xdr:ext cx="1566014" cy="468077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5D0DC03F-8C9C-18A1-E15F-81DE66C85885}"/>
            </a:ext>
          </a:extLst>
        </xdr:cNvPr>
        <xdr:cNvSpPr txBox="1"/>
      </xdr:nvSpPr>
      <xdr:spPr>
        <a:xfrm>
          <a:off x="4504765" y="14839349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</a:t>
          </a:r>
          <a:r>
            <a:rPr lang="en-US" altLang="zh-CN" sz="1200">
              <a:solidFill>
                <a:schemeClr val="tx1"/>
              </a:solidFill>
            </a:rPr>
            <a:t>6 </a:t>
          </a:r>
          <a:r>
            <a:rPr lang="en-US" altLang="zh-CN" sz="1200" baseline="0">
              <a:solidFill>
                <a:schemeClr val="tx1"/>
              </a:solidFill>
            </a:rPr>
            <a:t> (53.7KG)</a:t>
          </a:r>
        </a:p>
        <a:p>
          <a:pPr algn="ctr"/>
          <a:r>
            <a:rPr lang="en-US" altLang="zh-CN" sz="1200"/>
            <a:t>Metal Roof</a:t>
          </a:r>
          <a:endParaRPr lang="zh-CN" altLang="en-US" sz="1200"/>
        </a:p>
      </xdr:txBody>
    </xdr:sp>
    <xdr:clientData/>
  </xdr:oneCellAnchor>
  <xdr:twoCellAnchor editAs="oneCell">
    <xdr:from>
      <xdr:col>11</xdr:col>
      <xdr:colOff>598019</xdr:colOff>
      <xdr:row>32</xdr:row>
      <xdr:rowOff>997326</xdr:rowOff>
    </xdr:from>
    <xdr:to>
      <xdr:col>17</xdr:col>
      <xdr:colOff>284547</xdr:colOff>
      <xdr:row>33</xdr:row>
      <xdr:rowOff>493059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AC44B85-4512-64DA-A4EA-5C3B89C2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14490" y="13654371"/>
          <a:ext cx="3580572" cy="1327894"/>
        </a:xfrm>
        <a:prstGeom prst="rect">
          <a:avLst/>
        </a:prstGeom>
      </xdr:spPr>
    </xdr:pic>
    <xdr:clientData/>
  </xdr:twoCellAnchor>
  <xdr:oneCellAnchor>
    <xdr:from>
      <xdr:col>11</xdr:col>
      <xdr:colOff>453838</xdr:colOff>
      <xdr:row>33</xdr:row>
      <xdr:rowOff>518232</xdr:rowOff>
    </xdr:from>
    <xdr:ext cx="1566014" cy="468077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id="{72ECABC6-6B56-B7C2-5110-00988B63C186}"/>
            </a:ext>
          </a:extLst>
        </xdr:cNvPr>
        <xdr:cNvSpPr txBox="1"/>
      </xdr:nvSpPr>
      <xdr:spPr>
        <a:xfrm>
          <a:off x="8970309" y="15007438"/>
          <a:ext cx="1566014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7 </a:t>
          </a:r>
          <a:r>
            <a:rPr lang="en-US" altLang="zh-CN" sz="1200" baseline="0"/>
            <a:t> </a:t>
          </a:r>
          <a:r>
            <a:rPr lang="en-US" altLang="zh-CN" sz="1200" baseline="0">
              <a:solidFill>
                <a:schemeClr val="tx1"/>
              </a:solidFill>
            </a:rPr>
            <a:t>(49.6KG)</a:t>
          </a:r>
        </a:p>
        <a:p>
          <a:pPr algn="ctr"/>
          <a:r>
            <a:rPr lang="en-US" altLang="zh-CN" sz="1200"/>
            <a:t>Metal Roof</a:t>
          </a:r>
          <a:endParaRPr lang="zh-CN" altLang="en-U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117663</xdr:colOff>
      <xdr:row>25</xdr:row>
      <xdr:rowOff>437029</xdr:rowOff>
    </xdr:from>
    <xdr:to>
      <xdr:col>12</xdr:col>
      <xdr:colOff>140073</xdr:colOff>
      <xdr:row>30</xdr:row>
      <xdr:rowOff>26010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54BD875-BED3-507E-413E-66320BF9C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9531" y="8819029"/>
          <a:ext cx="4067734" cy="2642585"/>
        </a:xfrm>
        <a:prstGeom prst="rect">
          <a:avLst/>
        </a:prstGeom>
      </xdr:spPr>
    </xdr:pic>
    <xdr:clientData/>
  </xdr:twoCellAnchor>
  <xdr:twoCellAnchor editAs="oneCell">
    <xdr:from>
      <xdr:col>7</xdr:col>
      <xdr:colOff>224117</xdr:colOff>
      <xdr:row>31</xdr:row>
      <xdr:rowOff>375396</xdr:rowOff>
    </xdr:from>
    <xdr:to>
      <xdr:col>11</xdr:col>
      <xdr:colOff>543486</xdr:colOff>
      <xdr:row>34</xdr:row>
      <xdr:rowOff>363528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37DFAA7-A3A8-EBE5-CBF8-A42AADD73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5985" y="12421720"/>
          <a:ext cx="3753972" cy="3041735"/>
        </a:xfrm>
        <a:prstGeom prst="rect">
          <a:avLst/>
        </a:prstGeom>
      </xdr:spPr>
    </xdr:pic>
    <xdr:clientData/>
  </xdr:twoCellAnchor>
  <xdr:twoCellAnchor editAs="oneCell">
    <xdr:from>
      <xdr:col>12</xdr:col>
      <xdr:colOff>431825</xdr:colOff>
      <xdr:row>25</xdr:row>
      <xdr:rowOff>566296</xdr:rowOff>
    </xdr:from>
    <xdr:to>
      <xdr:col>17</xdr:col>
      <xdr:colOff>364086</xdr:colOff>
      <xdr:row>29</xdr:row>
      <xdr:rowOff>605518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7A9E4D8-FE90-1AC9-1B84-CF9AB68C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55415" y="8995922"/>
          <a:ext cx="3231992" cy="24885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100013</xdr:rowOff>
        </xdr:from>
        <xdr:to>
          <xdr:col>3</xdr:col>
          <xdr:colOff>481013</xdr:colOff>
          <xdr:row>37</xdr:row>
          <xdr:rowOff>304800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100013</xdr:rowOff>
        </xdr:from>
        <xdr:to>
          <xdr:col>3</xdr:col>
          <xdr:colOff>481013</xdr:colOff>
          <xdr:row>38</xdr:row>
          <xdr:rowOff>304800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39</xdr:row>
          <xdr:rowOff>100013</xdr:rowOff>
        </xdr:from>
        <xdr:to>
          <xdr:col>3</xdr:col>
          <xdr:colOff>481013</xdr:colOff>
          <xdr:row>39</xdr:row>
          <xdr:rowOff>304800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37</xdr:row>
          <xdr:rowOff>100013</xdr:rowOff>
        </xdr:from>
        <xdr:to>
          <xdr:col>12</xdr:col>
          <xdr:colOff>147638</xdr:colOff>
          <xdr:row>37</xdr:row>
          <xdr:rowOff>304800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214313</xdr:colOff>
          <xdr:row>38</xdr:row>
          <xdr:rowOff>100013</xdr:rowOff>
        </xdr:from>
        <xdr:to>
          <xdr:col>12</xdr:col>
          <xdr:colOff>138113</xdr:colOff>
          <xdr:row>38</xdr:row>
          <xdr:rowOff>304800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12</xdr:col>
      <xdr:colOff>578508</xdr:colOff>
      <xdr:row>29</xdr:row>
      <xdr:rowOff>96500</xdr:rowOff>
    </xdr:from>
    <xdr:ext cx="906271" cy="280205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id="{5F50EEBA-1A83-4043-BCBE-878BF421D88C}"/>
            </a:ext>
          </a:extLst>
        </xdr:cNvPr>
        <xdr:cNvSpPr txBox="1"/>
      </xdr:nvSpPr>
      <xdr:spPr>
        <a:xfrm>
          <a:off x="9705700" y="10921382"/>
          <a:ext cx="906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06</a:t>
          </a:r>
          <a:r>
            <a:rPr lang="en-US" altLang="zh-CN" sz="1200" baseline="0"/>
            <a:t>  </a:t>
          </a:r>
          <a:endParaRPr lang="zh-CN" altLang="en-US" sz="1200"/>
        </a:p>
      </xdr:txBody>
    </xdr:sp>
    <xdr:clientData/>
  </xdr:oneCellAnchor>
  <xdr:twoCellAnchor>
    <xdr:from>
      <xdr:col>0</xdr:col>
      <xdr:colOff>294284</xdr:colOff>
      <xdr:row>17</xdr:row>
      <xdr:rowOff>197960</xdr:rowOff>
    </xdr:from>
    <xdr:to>
      <xdr:col>6</xdr:col>
      <xdr:colOff>610720</xdr:colOff>
      <xdr:row>18</xdr:row>
      <xdr:rowOff>571500</xdr:rowOff>
    </xdr:to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id="{C4708FDC-F0C9-42CA-9B7A-51B865A51621}"/>
            </a:ext>
          </a:extLst>
        </xdr:cNvPr>
        <xdr:cNvSpPr txBox="1"/>
      </xdr:nvSpPr>
      <xdr:spPr>
        <a:xfrm>
          <a:off x="294284" y="3694195"/>
          <a:ext cx="4720348" cy="9842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2506091</a:t>
          </a:r>
          <a:r>
            <a:rPr lang="en-US" altLang="zh-CN" sz="1400" baseline="0">
              <a:ln>
                <a:noFill/>
              </a:ln>
            </a:rPr>
            <a:t> 14</a:t>
          </a:r>
          <a:r>
            <a:rPr lang="en-US" altLang="zh-CN" sz="1400">
              <a:ln>
                <a:noFill/>
              </a:ln>
            </a:rPr>
            <a:t>x14 LANCASTER</a:t>
          </a:r>
          <a:r>
            <a:rPr lang="en-US" altLang="zh-CN" sz="1400" baseline="0">
              <a:ln>
                <a:noFill/>
              </a:ln>
            </a:rPr>
            <a:t> GAZEBO </a:t>
          </a:r>
          <a:r>
            <a:rPr lang="en-US" altLang="zh-CN" sz="1400">
              <a:ln>
                <a:noFill/>
              </a:ln>
            </a:rPr>
            <a:t>Container Loading Layout (42 sets of Gazebo/container)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7</a:t>
          </a:r>
          <a:r>
            <a:rPr lang="en-US" altLang="zh-CN" sz="1400" baseline="0">
              <a:ln>
                <a:noFill/>
              </a:ln>
            </a:rPr>
            <a:t> boxes (To pick up 1 box from each kind of pallet to group as 1set Gazebo), 1 container = 23 pallets. </a:t>
          </a:r>
        </a:p>
        <a:p>
          <a:pPr algn="l"/>
          <a:endParaRPr lang="zh-CN" altLang="en-US" sz="1400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285750</xdr:colOff>
      <xdr:row>19</xdr:row>
      <xdr:rowOff>162487</xdr:rowOff>
    </xdr:from>
    <xdr:to>
      <xdr:col>6</xdr:col>
      <xdr:colOff>381000</xdr:colOff>
      <xdr:row>25</xdr:row>
      <xdr:rowOff>240112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9C5960D-5509-B0E6-9CA8-ACDAAE231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4880163"/>
          <a:ext cx="4499162" cy="3741949"/>
        </a:xfrm>
        <a:prstGeom prst="rect">
          <a:avLst/>
        </a:prstGeom>
      </xdr:spPr>
    </xdr:pic>
    <xdr:clientData/>
  </xdr:twoCellAnchor>
  <xdr:oneCellAnchor>
    <xdr:from>
      <xdr:col>0</xdr:col>
      <xdr:colOff>354392</xdr:colOff>
      <xdr:row>24</xdr:row>
      <xdr:rowOff>533529</xdr:rowOff>
    </xdr:from>
    <xdr:ext cx="1102373" cy="280205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id="{937F44C9-67C8-F647-8FA0-B4B34DD59A9E}"/>
            </a:ext>
          </a:extLst>
        </xdr:cNvPr>
        <xdr:cNvSpPr txBox="1"/>
      </xdr:nvSpPr>
      <xdr:spPr>
        <a:xfrm>
          <a:off x="354392" y="8304809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01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0</xdr:col>
      <xdr:colOff>437029</xdr:colOff>
      <xdr:row>25</xdr:row>
      <xdr:rowOff>403411</xdr:rowOff>
    </xdr:from>
    <xdr:to>
      <xdr:col>6</xdr:col>
      <xdr:colOff>328027</xdr:colOff>
      <xdr:row>31</xdr:row>
      <xdr:rowOff>162484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C7A3D9-5062-8F3D-1ED9-A7FAE6B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7029" y="8785411"/>
          <a:ext cx="4294910" cy="3423397"/>
        </a:xfrm>
        <a:prstGeom prst="rect">
          <a:avLst/>
        </a:prstGeom>
      </xdr:spPr>
    </xdr:pic>
    <xdr:clientData/>
  </xdr:twoCellAnchor>
  <xdr:oneCellAnchor>
    <xdr:from>
      <xdr:col>0</xdr:col>
      <xdr:colOff>427231</xdr:colOff>
      <xdr:row>30</xdr:row>
      <xdr:rowOff>432675</xdr:rowOff>
    </xdr:from>
    <xdr:ext cx="1102373" cy="280205"/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id="{69A899C5-02F7-9585-FD17-E4D49F1C3E45}"/>
            </a:ext>
          </a:extLst>
        </xdr:cNvPr>
        <xdr:cNvSpPr txBox="1"/>
      </xdr:nvSpPr>
      <xdr:spPr>
        <a:xfrm>
          <a:off x="427231" y="11868279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02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0</xdr:col>
      <xdr:colOff>515471</xdr:colOff>
      <xdr:row>31</xdr:row>
      <xdr:rowOff>610720</xdr:rowOff>
    </xdr:from>
    <xdr:to>
      <xdr:col>6</xdr:col>
      <xdr:colOff>362924</xdr:colOff>
      <xdr:row>34</xdr:row>
      <xdr:rowOff>666646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9E924CE-C871-F435-7CA8-8BCB817D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5471" y="12657044"/>
          <a:ext cx="4251365" cy="3109529"/>
        </a:xfrm>
        <a:prstGeom prst="rect">
          <a:avLst/>
        </a:prstGeom>
      </xdr:spPr>
    </xdr:pic>
    <xdr:clientData/>
  </xdr:twoCellAnchor>
  <xdr:oneCellAnchor>
    <xdr:from>
      <xdr:col>0</xdr:col>
      <xdr:colOff>533687</xdr:colOff>
      <xdr:row>34</xdr:row>
      <xdr:rowOff>270190</xdr:rowOff>
    </xdr:from>
    <xdr:ext cx="1102373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57E11180-E788-0246-4CA6-6DA7AE6ADA21}"/>
            </a:ext>
          </a:extLst>
        </xdr:cNvPr>
        <xdr:cNvSpPr txBox="1"/>
      </xdr:nvSpPr>
      <xdr:spPr>
        <a:xfrm>
          <a:off x="533687" y="15370117"/>
          <a:ext cx="110237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03</a:t>
          </a:r>
          <a:r>
            <a:rPr lang="en-US" altLang="zh-CN" sz="1200" baseline="0"/>
            <a:t> </a:t>
          </a:r>
          <a:endParaRPr lang="zh-CN" altLang="en-US" sz="1200"/>
        </a:p>
      </xdr:txBody>
    </xdr:sp>
    <xdr:clientData/>
  </xdr:oneCellAnchor>
  <xdr:twoCellAnchor editAs="oneCell">
    <xdr:from>
      <xdr:col>7</xdr:col>
      <xdr:colOff>100855</xdr:colOff>
      <xdr:row>19</xdr:row>
      <xdr:rowOff>22412</xdr:rowOff>
    </xdr:from>
    <xdr:to>
      <xdr:col>11</xdr:col>
      <xdr:colOff>455839</xdr:colOff>
      <xdr:row>23</xdr:row>
      <xdr:rowOff>550499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EC5E2A9-DF78-8376-B050-B2D75D111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69516" y="4778109"/>
          <a:ext cx="3797592" cy="2977373"/>
        </a:xfrm>
        <a:prstGeom prst="rect">
          <a:avLst/>
        </a:prstGeom>
      </xdr:spPr>
    </xdr:pic>
    <xdr:clientData/>
  </xdr:twoCellAnchor>
  <xdr:oneCellAnchor>
    <xdr:from>
      <xdr:col>6</xdr:col>
      <xdr:colOff>591318</xdr:colOff>
      <xdr:row>23</xdr:row>
      <xdr:rowOff>306208</xdr:rowOff>
    </xdr:from>
    <xdr:ext cx="1657063" cy="488660"/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id="{D2A7DF25-31FF-948C-8CD2-313D324C20A4}"/>
            </a:ext>
          </a:extLst>
        </xdr:cNvPr>
        <xdr:cNvSpPr txBox="1"/>
      </xdr:nvSpPr>
      <xdr:spPr>
        <a:xfrm>
          <a:off x="4986425" y="7511191"/>
          <a:ext cx="1657063" cy="48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04, </a:t>
          </a:r>
          <a:r>
            <a:rPr lang="en-US" altLang="zh-CN" sz="1200" baseline="0"/>
            <a:t>1 pallet</a:t>
          </a:r>
          <a:r>
            <a:rPr lang="zh-CN" altLang="en-US" sz="1200" baseline="0"/>
            <a:t>，</a:t>
          </a:r>
          <a:endParaRPr lang="en-US" altLang="zh-CN" sz="1200" baseline="0"/>
        </a:p>
        <a:p>
          <a:pPr algn="ctr"/>
          <a:r>
            <a:rPr lang="en-US" altLang="zh-CN" sz="1200" baseline="0"/>
            <a:t>12 boxes</a:t>
          </a:r>
          <a:endParaRPr lang="zh-CN" altLang="en-US" sz="1200"/>
        </a:p>
      </xdr:txBody>
    </xdr:sp>
    <xdr:clientData/>
  </xdr:oneCellAnchor>
  <xdr:oneCellAnchor>
    <xdr:from>
      <xdr:col>7</xdr:col>
      <xdr:colOff>91055</xdr:colOff>
      <xdr:row>34</xdr:row>
      <xdr:rowOff>34866</xdr:rowOff>
    </xdr:from>
    <xdr:ext cx="1696283" cy="468077"/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id="{2BBD15A1-F719-ECDF-CDDE-5AD8A339FC2C}"/>
            </a:ext>
          </a:extLst>
        </xdr:cNvPr>
        <xdr:cNvSpPr txBox="1"/>
      </xdr:nvSpPr>
      <xdr:spPr>
        <a:xfrm>
          <a:off x="5172923" y="15134793"/>
          <a:ext cx="169628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05,</a:t>
          </a:r>
        </a:p>
        <a:p>
          <a:pPr algn="ctr"/>
          <a:r>
            <a:rPr lang="en-US" altLang="zh-CN" sz="1200"/>
            <a:t> </a:t>
          </a:r>
          <a:r>
            <a:rPr lang="en-US" altLang="zh-CN" sz="1200" baseline="0"/>
            <a:t>1 pallets </a:t>
          </a:r>
          <a:endParaRPr lang="zh-CN" altLang="en-US" sz="1200"/>
        </a:p>
      </xdr:txBody>
    </xdr:sp>
    <xdr:clientData/>
  </xdr:oneCellAnchor>
  <xdr:oneCellAnchor>
    <xdr:from>
      <xdr:col>7</xdr:col>
      <xdr:colOff>231128</xdr:colOff>
      <xdr:row>29</xdr:row>
      <xdr:rowOff>337426</xdr:rowOff>
    </xdr:from>
    <xdr:ext cx="1657063" cy="488660"/>
    <xdr:sp macro="" textlink="">
      <xdr:nvSpPr>
        <xdr:cNvPr id="30" name="文本框 29">
          <a:extLst>
            <a:ext uri="{FF2B5EF4-FFF2-40B4-BE49-F238E27FC236}">
              <a16:creationId xmlns:a16="http://schemas.microsoft.com/office/drawing/2014/main" id="{5A572A0A-B10B-16A2-B167-620461DB4F4D}"/>
            </a:ext>
          </a:extLst>
        </xdr:cNvPr>
        <xdr:cNvSpPr txBox="1"/>
      </xdr:nvSpPr>
      <xdr:spPr>
        <a:xfrm>
          <a:off x="5299789" y="11216337"/>
          <a:ext cx="1657063" cy="488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04, </a:t>
          </a:r>
          <a:r>
            <a:rPr lang="en-US" altLang="zh-CN" sz="1200" baseline="0"/>
            <a:t>3 pallet</a:t>
          </a:r>
          <a:r>
            <a:rPr lang="zh-CN" altLang="en-US" sz="1200" baseline="0"/>
            <a:t>，</a:t>
          </a:r>
          <a:endParaRPr lang="en-US" altLang="zh-CN" sz="1200" baseline="0"/>
        </a:p>
        <a:p>
          <a:pPr algn="ctr"/>
          <a:r>
            <a:rPr lang="en-US" altLang="zh-CN" sz="1200" baseline="0"/>
            <a:t>10 boxes</a:t>
          </a:r>
        </a:p>
      </xdr:txBody>
    </xdr:sp>
    <xdr:clientData/>
  </xdr:oneCellAnchor>
  <xdr:twoCellAnchor editAs="oneCell">
    <xdr:from>
      <xdr:col>12</xdr:col>
      <xdr:colOff>392152</xdr:colOff>
      <xdr:row>19</xdr:row>
      <xdr:rowOff>122466</xdr:rowOff>
    </xdr:from>
    <xdr:to>
      <xdr:col>17</xdr:col>
      <xdr:colOff>291473</xdr:colOff>
      <xdr:row>23</xdr:row>
      <xdr:rowOff>136071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D7A63B9C-F55D-3124-247B-D415DFCEB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15742" y="4878163"/>
          <a:ext cx="3199052" cy="2462891"/>
        </a:xfrm>
        <a:prstGeom prst="rect">
          <a:avLst/>
        </a:prstGeom>
      </xdr:spPr>
    </xdr:pic>
    <xdr:clientData/>
  </xdr:twoCellAnchor>
  <xdr:oneCellAnchor>
    <xdr:from>
      <xdr:col>12</xdr:col>
      <xdr:colOff>254340</xdr:colOff>
      <xdr:row>22</xdr:row>
      <xdr:rowOff>606366</xdr:rowOff>
    </xdr:from>
    <xdr:ext cx="1696283" cy="468077"/>
    <xdr:sp macro="" textlink="">
      <xdr:nvSpPr>
        <xdr:cNvPr id="32" name="文本框 31">
          <a:extLst>
            <a:ext uri="{FF2B5EF4-FFF2-40B4-BE49-F238E27FC236}">
              <a16:creationId xmlns:a16="http://schemas.microsoft.com/office/drawing/2014/main" id="{E1ABF8D1-0F9A-E5A9-857C-C2B532FE2FAC}"/>
            </a:ext>
          </a:extLst>
        </xdr:cNvPr>
        <xdr:cNvSpPr txBox="1"/>
      </xdr:nvSpPr>
      <xdr:spPr>
        <a:xfrm>
          <a:off x="9377930" y="7199027"/>
          <a:ext cx="1696283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Stack 05,</a:t>
          </a:r>
        </a:p>
        <a:p>
          <a:pPr algn="ctr"/>
          <a:r>
            <a:rPr lang="en-US" altLang="zh-CN" sz="1200"/>
            <a:t> </a:t>
          </a:r>
          <a:r>
            <a:rPr lang="en-US" altLang="zh-CN" sz="1200" baseline="0"/>
            <a:t>3 pallets </a:t>
          </a:r>
          <a:endParaRPr lang="zh-CN" altLang="en-US" sz="1200"/>
        </a:p>
      </xdr:txBody>
    </xdr:sp>
    <xdr:clientData/>
  </xdr:oneCellAnchor>
  <xdr:twoCellAnchor editAs="oneCell">
    <xdr:from>
      <xdr:col>12</xdr:col>
      <xdr:colOff>530677</xdr:colOff>
      <xdr:row>31</xdr:row>
      <xdr:rowOff>340964</xdr:rowOff>
    </xdr:from>
    <xdr:to>
      <xdr:col>17</xdr:col>
      <xdr:colOff>441786</xdr:colOff>
      <xdr:row>33</xdr:row>
      <xdr:rowOff>108855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DB155D56-8EFA-91D5-7F29-65BB2C05E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54267" y="12444518"/>
          <a:ext cx="3210840" cy="2217177"/>
        </a:xfrm>
        <a:prstGeom prst="rect">
          <a:avLst/>
        </a:prstGeom>
      </xdr:spPr>
    </xdr:pic>
    <xdr:clientData/>
  </xdr:twoCellAnchor>
  <xdr:oneCellAnchor>
    <xdr:from>
      <xdr:col>12</xdr:col>
      <xdr:colOff>558098</xdr:colOff>
      <xdr:row>32</xdr:row>
      <xdr:rowOff>1532053</xdr:rowOff>
    </xdr:from>
    <xdr:ext cx="906271" cy="280205"/>
    <xdr:sp macro="" textlink="">
      <xdr:nvSpPr>
        <xdr:cNvPr id="34" name="文本框 33">
          <a:extLst>
            <a:ext uri="{FF2B5EF4-FFF2-40B4-BE49-F238E27FC236}">
              <a16:creationId xmlns:a16="http://schemas.microsoft.com/office/drawing/2014/main" id="{094543C4-BE53-A3DF-916F-5CB6EF7C78D5}"/>
            </a:ext>
          </a:extLst>
        </xdr:cNvPr>
        <xdr:cNvSpPr txBox="1"/>
      </xdr:nvSpPr>
      <xdr:spPr>
        <a:xfrm>
          <a:off x="9681688" y="14247929"/>
          <a:ext cx="90627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Pallet 07</a:t>
          </a:r>
          <a:r>
            <a:rPr lang="en-US" altLang="zh-CN" sz="1200" baseline="0"/>
            <a:t>  </a:t>
          </a:r>
          <a:endParaRPr lang="zh-CN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1B5D-F1B2-463B-B4D5-B9A0355BA8D1}">
  <sheetPr>
    <pageSetUpPr fitToPage="1"/>
  </sheetPr>
  <dimension ref="A1:Y40"/>
  <sheetViews>
    <sheetView tabSelected="1" topLeftCell="A23" zoomScale="85" zoomScaleNormal="85" workbookViewId="0">
      <selection activeCell="W25" sqref="W25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6.53125" customWidth="1"/>
    <col min="12" max="12" width="8.53125" customWidth="1"/>
    <col min="13" max="13" width="11.132812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4" width="10.53125" bestFit="1" customWidth="1"/>
  </cols>
  <sheetData>
    <row r="1" spans="1:25" ht="18" customHeight="1" x14ac:dyDescent="0.4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5" customHeight="1" x14ac:dyDescent="0.4">
      <c r="A2" s="13" t="s">
        <v>20</v>
      </c>
      <c r="B2" s="23">
        <v>45790</v>
      </c>
      <c r="C2" s="13" t="s">
        <v>0</v>
      </c>
      <c r="D2" s="76" t="s">
        <v>53</v>
      </c>
      <c r="E2" s="77"/>
      <c r="F2" s="78"/>
      <c r="G2" s="13" t="s">
        <v>1</v>
      </c>
      <c r="H2" s="15">
        <v>2506091</v>
      </c>
      <c r="I2" s="13" t="s">
        <v>28</v>
      </c>
      <c r="J2" s="14" t="s">
        <v>30</v>
      </c>
      <c r="K2" s="46" t="s">
        <v>21</v>
      </c>
      <c r="L2" s="47"/>
      <c r="M2" s="79" t="s">
        <v>2</v>
      </c>
      <c r="N2" s="80"/>
      <c r="O2" s="46" t="s">
        <v>22</v>
      </c>
      <c r="P2" s="47"/>
      <c r="Q2" s="81" t="s">
        <v>61</v>
      </c>
      <c r="R2" s="82"/>
    </row>
    <row r="3" spans="1:25" ht="29.45" customHeight="1" x14ac:dyDescent="0.4">
      <c r="A3" s="16" t="s">
        <v>46</v>
      </c>
      <c r="B3" s="15"/>
      <c r="C3" s="46" t="s">
        <v>50</v>
      </c>
      <c r="D3" s="47"/>
      <c r="E3" s="83" t="s">
        <v>52</v>
      </c>
      <c r="F3" s="84"/>
      <c r="G3" s="84"/>
      <c r="H3" s="84"/>
      <c r="I3" s="85"/>
      <c r="J3" s="46" t="s">
        <v>45</v>
      </c>
      <c r="K3" s="47"/>
      <c r="L3" s="86" t="s">
        <v>62</v>
      </c>
      <c r="M3" s="87"/>
      <c r="N3" s="87"/>
      <c r="O3" s="87"/>
      <c r="P3" s="87"/>
      <c r="Q3" s="87"/>
      <c r="R3" s="88"/>
    </row>
    <row r="4" spans="1:25" ht="8.2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25" x14ac:dyDescent="0.4">
      <c r="A5" s="63" t="s">
        <v>13</v>
      </c>
      <c r="B5" s="63"/>
      <c r="C5" s="63"/>
      <c r="D5" s="63"/>
      <c r="E5" s="63"/>
      <c r="F5" s="63"/>
      <c r="G5" s="63"/>
      <c r="H5" s="63"/>
      <c r="I5" s="64"/>
      <c r="J5" s="74" t="s">
        <v>32</v>
      </c>
      <c r="K5" s="59"/>
      <c r="L5" s="59"/>
      <c r="M5" s="59"/>
      <c r="N5" s="59"/>
      <c r="O5" s="59"/>
      <c r="P5" s="59"/>
      <c r="Q5" s="59"/>
      <c r="R5" s="60"/>
      <c r="U5" t="s">
        <v>48</v>
      </c>
      <c r="V5" t="s">
        <v>44</v>
      </c>
    </row>
    <row r="6" spans="1:25" ht="30.6" customHeight="1" x14ac:dyDescent="0.4">
      <c r="A6" s="1"/>
      <c r="B6" s="63" t="s">
        <v>14</v>
      </c>
      <c r="C6" s="63"/>
      <c r="D6" s="64"/>
      <c r="E6" s="6" t="s">
        <v>17</v>
      </c>
      <c r="F6" s="65" t="s">
        <v>16</v>
      </c>
      <c r="G6" s="63"/>
      <c r="H6" s="64"/>
      <c r="I6" s="9" t="s">
        <v>18</v>
      </c>
      <c r="J6" s="65" t="s">
        <v>35</v>
      </c>
      <c r="K6" s="63"/>
      <c r="L6" s="63"/>
      <c r="M6" s="64"/>
      <c r="N6" s="17" t="s">
        <v>47</v>
      </c>
      <c r="O6" s="22" t="s">
        <v>38</v>
      </c>
      <c r="P6" s="65" t="s">
        <v>39</v>
      </c>
      <c r="Q6" s="63"/>
      <c r="R6" s="58"/>
      <c r="U6" t="s">
        <v>4</v>
      </c>
      <c r="V6" t="s">
        <v>2</v>
      </c>
    </row>
    <row r="7" spans="1:25" x14ac:dyDescent="0.4">
      <c r="A7" s="8" t="s">
        <v>7</v>
      </c>
      <c r="B7" s="27">
        <v>2330</v>
      </c>
      <c r="C7" s="27">
        <v>425</v>
      </c>
      <c r="D7" s="27">
        <v>150</v>
      </c>
      <c r="E7" s="32">
        <v>64.400000000000006</v>
      </c>
      <c r="F7" s="28">
        <f t="shared" ref="F7:F12" si="0">B7/25.4</f>
        <v>91.732283464566933</v>
      </c>
      <c r="G7" s="28">
        <f t="shared" ref="G7:H13" si="1">C7/25.4</f>
        <v>16.73228346456693</v>
      </c>
      <c r="H7" s="28">
        <f t="shared" si="1"/>
        <v>5.9055118110236222</v>
      </c>
      <c r="I7" s="33">
        <f t="shared" ref="I7:I10" si="2">$E7*2.2046226218</f>
        <v>141.97769684392</v>
      </c>
      <c r="J7" s="12" t="s">
        <v>54</v>
      </c>
      <c r="K7" s="34">
        <v>2335</v>
      </c>
      <c r="L7" s="34">
        <v>855</v>
      </c>
      <c r="M7" s="44">
        <v>120</v>
      </c>
      <c r="N7" s="21"/>
      <c r="O7" s="19">
        <v>3</v>
      </c>
      <c r="P7" s="4">
        <f>K7/25.4</f>
        <v>91.929133858267718</v>
      </c>
      <c r="Q7" s="5">
        <f>L7/25.4</f>
        <v>33.661417322834644</v>
      </c>
      <c r="R7" s="5">
        <f>M7/25.4</f>
        <v>4.7244094488188981</v>
      </c>
    </row>
    <row r="8" spans="1:25" x14ac:dyDescent="0.4">
      <c r="A8" s="8" t="s">
        <v>8</v>
      </c>
      <c r="B8" s="27">
        <v>2330</v>
      </c>
      <c r="C8" s="27">
        <v>425</v>
      </c>
      <c r="D8" s="27">
        <v>150</v>
      </c>
      <c r="E8" s="19">
        <v>58.3</v>
      </c>
      <c r="F8" s="28">
        <f t="shared" si="0"/>
        <v>91.732283464566933</v>
      </c>
      <c r="G8" s="28">
        <f t="shared" si="1"/>
        <v>16.73228346456693</v>
      </c>
      <c r="H8" s="28">
        <f t="shared" si="1"/>
        <v>5.9055118110236222</v>
      </c>
      <c r="I8" s="29">
        <f t="shared" si="2"/>
        <v>128.52949885094</v>
      </c>
      <c r="J8" s="12" t="s">
        <v>55</v>
      </c>
      <c r="K8" s="34">
        <v>2335</v>
      </c>
      <c r="L8" s="34">
        <v>855</v>
      </c>
      <c r="M8" s="44">
        <v>120</v>
      </c>
      <c r="N8" s="21"/>
      <c r="O8" s="19">
        <v>3</v>
      </c>
      <c r="P8" s="4">
        <f t="shared" ref="P8:P13" si="3">$K8/25.4</f>
        <v>91.929133858267718</v>
      </c>
      <c r="Q8" s="5">
        <f t="shared" ref="Q8:Q13" si="4">$L8/25.4</f>
        <v>33.661417322834644</v>
      </c>
      <c r="R8" s="5">
        <f t="shared" ref="R8:R13" si="5">$M8/25.4</f>
        <v>4.7244094488188981</v>
      </c>
      <c r="T8" t="s">
        <v>3</v>
      </c>
      <c r="U8" t="s">
        <v>29</v>
      </c>
      <c r="V8" t="s">
        <v>26</v>
      </c>
    </row>
    <row r="9" spans="1:25" x14ac:dyDescent="0.4">
      <c r="A9" s="8" t="s">
        <v>9</v>
      </c>
      <c r="B9" s="27">
        <v>2510</v>
      </c>
      <c r="C9" s="27">
        <v>454.5</v>
      </c>
      <c r="D9" s="27">
        <v>150</v>
      </c>
      <c r="E9" s="19">
        <v>73.5</v>
      </c>
      <c r="F9" s="35">
        <f t="shared" si="0"/>
        <v>98.818897637795274</v>
      </c>
      <c r="G9" s="28">
        <f t="shared" si="1"/>
        <v>17.893700787401574</v>
      </c>
      <c r="H9" s="28">
        <f t="shared" si="1"/>
        <v>5.9055118110236222</v>
      </c>
      <c r="I9" s="29">
        <f t="shared" si="2"/>
        <v>162.03976270230001</v>
      </c>
      <c r="J9" s="12" t="s">
        <v>56</v>
      </c>
      <c r="K9" s="18">
        <v>2515</v>
      </c>
      <c r="L9" s="18">
        <v>920</v>
      </c>
      <c r="M9" s="30">
        <v>120</v>
      </c>
      <c r="N9" s="21"/>
      <c r="O9" s="19">
        <v>3</v>
      </c>
      <c r="P9" s="4">
        <f t="shared" si="3"/>
        <v>99.015748031496074</v>
      </c>
      <c r="Q9" s="5">
        <f t="shared" si="4"/>
        <v>36.220472440944881</v>
      </c>
      <c r="R9" s="5">
        <f t="shared" si="5"/>
        <v>4.7244094488188981</v>
      </c>
      <c r="T9" t="s">
        <v>5</v>
      </c>
      <c r="U9" t="s">
        <v>30</v>
      </c>
      <c r="V9" t="s">
        <v>37</v>
      </c>
    </row>
    <row r="10" spans="1:25" x14ac:dyDescent="0.4">
      <c r="A10" s="8" t="s">
        <v>10</v>
      </c>
      <c r="B10" s="27">
        <v>2330</v>
      </c>
      <c r="C10" s="27">
        <v>512.5</v>
      </c>
      <c r="D10" s="27">
        <v>150</v>
      </c>
      <c r="E10" s="19">
        <v>78.5</v>
      </c>
      <c r="F10" s="28">
        <f t="shared" si="0"/>
        <v>91.732283464566933</v>
      </c>
      <c r="G10" s="28">
        <f t="shared" si="1"/>
        <v>20.177165354330711</v>
      </c>
      <c r="H10" s="28">
        <f t="shared" si="1"/>
        <v>5.9055118110236222</v>
      </c>
      <c r="I10" s="29">
        <f t="shared" si="2"/>
        <v>173.06287581129999</v>
      </c>
      <c r="J10" s="12" t="s">
        <v>57</v>
      </c>
      <c r="K10" s="18">
        <v>2335</v>
      </c>
      <c r="L10" s="18">
        <v>580</v>
      </c>
      <c r="M10" s="30">
        <v>120</v>
      </c>
      <c r="N10" s="21"/>
      <c r="O10" s="19" t="s">
        <v>64</v>
      </c>
      <c r="P10" s="4">
        <f t="shared" si="3"/>
        <v>91.929133858267718</v>
      </c>
      <c r="Q10" s="5">
        <f t="shared" si="4"/>
        <v>22.834645669291341</v>
      </c>
      <c r="R10" s="5">
        <f t="shared" si="5"/>
        <v>4.7244094488188981</v>
      </c>
      <c r="T10" t="s">
        <v>6</v>
      </c>
      <c r="V10" t="s">
        <v>27</v>
      </c>
    </row>
    <row r="11" spans="1:25" x14ac:dyDescent="0.4">
      <c r="A11" s="10" t="s">
        <v>15</v>
      </c>
      <c r="B11" s="27">
        <v>2250</v>
      </c>
      <c r="C11" s="27">
        <v>477.5</v>
      </c>
      <c r="D11" s="27">
        <v>170</v>
      </c>
      <c r="E11" s="19">
        <v>79.2</v>
      </c>
      <c r="F11" s="28">
        <f t="shared" si="0"/>
        <v>88.58267716535434</v>
      </c>
      <c r="G11" s="28">
        <f t="shared" si="1"/>
        <v>18.799212598425196</v>
      </c>
      <c r="H11" s="28">
        <f t="shared" si="1"/>
        <v>6.6929133858267722</v>
      </c>
      <c r="I11" s="29">
        <f>$E11*2.2046226218</f>
        <v>174.60611164656001</v>
      </c>
      <c r="J11" s="12" t="s">
        <v>58</v>
      </c>
      <c r="K11" s="18">
        <v>2255</v>
      </c>
      <c r="L11" s="18">
        <v>960</v>
      </c>
      <c r="M11" s="30">
        <v>120</v>
      </c>
      <c r="N11" s="21"/>
      <c r="O11" s="19" t="s">
        <v>64</v>
      </c>
      <c r="P11" s="4">
        <f t="shared" si="3"/>
        <v>88.779527559055126</v>
      </c>
      <c r="Q11" s="5">
        <f t="shared" si="4"/>
        <v>37.795275590551185</v>
      </c>
      <c r="R11" s="5">
        <f t="shared" si="5"/>
        <v>4.7244094488188981</v>
      </c>
    </row>
    <row r="12" spans="1:25" ht="15" customHeight="1" x14ac:dyDescent="0.4">
      <c r="A12" s="8" t="s">
        <v>11</v>
      </c>
      <c r="B12" s="27">
        <v>2445</v>
      </c>
      <c r="C12" s="27">
        <v>555</v>
      </c>
      <c r="D12" s="27">
        <v>48</v>
      </c>
      <c r="E12" s="19">
        <v>53.7</v>
      </c>
      <c r="F12" s="35">
        <f t="shared" si="0"/>
        <v>96.259842519685051</v>
      </c>
      <c r="G12" s="28">
        <f t="shared" si="1"/>
        <v>21.850393700787404</v>
      </c>
      <c r="H12" s="28">
        <f t="shared" si="1"/>
        <v>1.8897637795275593</v>
      </c>
      <c r="I12" s="38">
        <f>$E12*2.2046226218</f>
        <v>118.38823479066001</v>
      </c>
      <c r="J12" s="43" t="s">
        <v>59</v>
      </c>
      <c r="K12" s="18">
        <v>2440</v>
      </c>
      <c r="L12" s="18">
        <v>550</v>
      </c>
      <c r="M12" s="30">
        <v>46</v>
      </c>
      <c r="N12" s="21"/>
      <c r="O12" s="20">
        <v>3</v>
      </c>
      <c r="P12" s="5">
        <f t="shared" si="3"/>
        <v>96.062992125984252</v>
      </c>
      <c r="Q12" s="5">
        <f t="shared" si="4"/>
        <v>21.653543307086615</v>
      </c>
      <c r="R12" s="5">
        <f t="shared" si="5"/>
        <v>1.8110236220472442</v>
      </c>
    </row>
    <row r="13" spans="1:25" x14ac:dyDescent="0.4">
      <c r="A13" s="8" t="s">
        <v>12</v>
      </c>
      <c r="B13" s="27">
        <v>2445</v>
      </c>
      <c r="C13" s="27">
        <v>555</v>
      </c>
      <c r="D13" s="27">
        <v>48</v>
      </c>
      <c r="E13" s="19">
        <v>49.6</v>
      </c>
      <c r="F13" s="35">
        <f t="shared" ref="F13" si="6">B13/25.4</f>
        <v>96.259842519685051</v>
      </c>
      <c r="G13" s="28">
        <f t="shared" si="1"/>
        <v>21.850393700787404</v>
      </c>
      <c r="H13" s="28">
        <f t="shared" si="1"/>
        <v>1.8897637795275593</v>
      </c>
      <c r="I13" s="38">
        <f>$E13*2.2046226218</f>
        <v>109.34928204128001</v>
      </c>
      <c r="J13" s="43" t="s">
        <v>60</v>
      </c>
      <c r="K13" s="18">
        <v>2440</v>
      </c>
      <c r="L13" s="18">
        <v>550</v>
      </c>
      <c r="M13" s="30">
        <v>46</v>
      </c>
      <c r="N13" s="21"/>
      <c r="O13" s="20">
        <v>3</v>
      </c>
      <c r="P13" s="45">
        <f t="shared" si="3"/>
        <v>96.062992125984252</v>
      </c>
      <c r="Q13" s="45">
        <f t="shared" si="4"/>
        <v>21.653543307086615</v>
      </c>
      <c r="R13" s="45">
        <f t="shared" si="5"/>
        <v>1.8110236220472442</v>
      </c>
      <c r="S13" s="25"/>
      <c r="T13" s="25"/>
      <c r="U13" s="25"/>
      <c r="V13" s="25"/>
      <c r="W13" s="25"/>
      <c r="X13" s="25"/>
      <c r="Y13" s="26"/>
    </row>
    <row r="14" spans="1:25" x14ac:dyDescent="0.4">
      <c r="A14" s="8" t="s">
        <v>51</v>
      </c>
      <c r="B14" s="27"/>
      <c r="C14" s="27"/>
      <c r="D14" s="27"/>
      <c r="E14" s="27"/>
      <c r="F14" s="31"/>
      <c r="G14" s="31"/>
      <c r="H14" s="31"/>
      <c r="I14" s="39"/>
      <c r="J14" s="37"/>
      <c r="K14" s="37"/>
      <c r="L14" s="37"/>
      <c r="M14" s="37"/>
      <c r="N14" s="37"/>
      <c r="O14" s="37"/>
      <c r="P14" s="31"/>
      <c r="Q14" s="31"/>
      <c r="R14" s="31"/>
      <c r="S14" s="24"/>
      <c r="T14" s="24"/>
      <c r="U14" s="24"/>
      <c r="V14" s="24"/>
      <c r="W14" s="24"/>
      <c r="X14" s="24"/>
      <c r="Y14" s="26"/>
    </row>
    <row r="15" spans="1:25" x14ac:dyDescent="0.4">
      <c r="A15" s="11"/>
      <c r="B15" s="70" t="s">
        <v>33</v>
      </c>
      <c r="C15" s="71"/>
      <c r="D15" s="72"/>
      <c r="E15" s="2">
        <f>SUM(E7:E13)</f>
        <v>457.2</v>
      </c>
      <c r="F15" s="73" t="s">
        <v>34</v>
      </c>
      <c r="G15" s="71"/>
      <c r="H15" s="72"/>
      <c r="I15" s="3">
        <f>SUM(I7:I13)</f>
        <v>1007.9534626869601</v>
      </c>
      <c r="J15" s="40" t="s">
        <v>19</v>
      </c>
      <c r="K15" s="41">
        <v>42</v>
      </c>
      <c r="L15" s="66" t="s">
        <v>40</v>
      </c>
      <c r="M15" s="67"/>
      <c r="N15" s="36"/>
      <c r="O15" s="36"/>
      <c r="P15" s="68" t="s">
        <v>41</v>
      </c>
      <c r="Q15" s="69"/>
      <c r="R15" s="42">
        <f>N12*2.20462</f>
        <v>0</v>
      </c>
      <c r="S15" s="24"/>
      <c r="T15" s="25"/>
      <c r="U15" s="25"/>
      <c r="V15" s="25"/>
      <c r="W15" s="25"/>
      <c r="X15" s="24"/>
      <c r="Y15" s="26"/>
    </row>
    <row r="16" spans="1:25" ht="8.25" customHeight="1" x14ac:dyDescent="0.4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/>
    </row>
    <row r="17" spans="1:21" x14ac:dyDescent="0.4">
      <c r="A17" s="58" t="s">
        <v>36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21" ht="48" customHeight="1" x14ac:dyDescent="0.4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21" ht="48" customHeight="1" x14ac:dyDescent="0.4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21" ht="48" customHeight="1" x14ac:dyDescent="0.4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U20" t="s">
        <v>42</v>
      </c>
    </row>
    <row r="21" spans="1:21" ht="48" customHeight="1" x14ac:dyDescent="0.4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21" ht="48" customHeight="1" x14ac:dyDescent="0.4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21" ht="48" customHeight="1" x14ac:dyDescent="0.4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21" ht="48" customHeight="1" x14ac:dyDescent="0.4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21" ht="48" customHeight="1" x14ac:dyDescent="0.4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21" ht="48" customHeight="1" x14ac:dyDescent="0.4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21" ht="48" customHeight="1" x14ac:dyDescent="0.4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21" ht="48" customHeight="1" x14ac:dyDescent="0.4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21" ht="48" customHeight="1" x14ac:dyDescent="0.4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21" ht="48" customHeight="1" x14ac:dyDescent="0.4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21" ht="48" customHeight="1" x14ac:dyDescent="0.4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21" ht="48" customHeight="1" x14ac:dyDescent="0.4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</row>
    <row r="33" spans="1:18" ht="144.6" customHeight="1" x14ac:dyDescent="0.4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ht="48" customHeight="1" x14ac:dyDescent="0.4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ht="65.45" customHeight="1" x14ac:dyDescent="0.4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</row>
    <row r="36" spans="1:18" ht="8.25" customHeight="1" x14ac:dyDescent="0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</row>
    <row r="37" spans="1:18" ht="27.75" customHeight="1" thickBot="1" x14ac:dyDescent="0.45">
      <c r="A37" s="62"/>
      <c r="B37" s="62"/>
      <c r="C37" s="62"/>
      <c r="D37" s="62"/>
      <c r="E37" s="62" t="s">
        <v>31</v>
      </c>
      <c r="F37" s="62"/>
      <c r="G37" s="62"/>
      <c r="H37" s="62"/>
      <c r="I37" s="62"/>
      <c r="J37" s="62"/>
      <c r="K37" s="62"/>
      <c r="L37" s="7"/>
      <c r="M37" s="62" t="s">
        <v>31</v>
      </c>
      <c r="N37" s="62"/>
      <c r="O37" s="62"/>
      <c r="P37" s="62"/>
      <c r="Q37" s="62"/>
      <c r="R37" s="62"/>
    </row>
    <row r="38" spans="1:18" ht="32" customHeight="1" x14ac:dyDescent="0.4">
      <c r="A38" s="51" t="s">
        <v>65</v>
      </c>
      <c r="B38" s="52"/>
      <c r="C38" s="53"/>
      <c r="D38" s="54"/>
      <c r="E38" s="55"/>
      <c r="F38" s="55"/>
      <c r="G38" s="55"/>
      <c r="H38" s="54"/>
      <c r="I38" s="51" t="s">
        <v>23</v>
      </c>
      <c r="J38" s="52"/>
      <c r="K38" s="53"/>
      <c r="L38" s="54"/>
      <c r="M38" s="53"/>
      <c r="N38" s="55"/>
      <c r="O38" s="55"/>
      <c r="P38" s="55"/>
      <c r="Q38" s="55"/>
      <c r="R38" s="54"/>
    </row>
    <row r="39" spans="1:18" ht="32" customHeight="1" x14ac:dyDescent="0.4">
      <c r="A39" s="46" t="s">
        <v>25</v>
      </c>
      <c r="B39" s="47"/>
      <c r="C39" s="50"/>
      <c r="D39" s="49"/>
      <c r="E39" s="48"/>
      <c r="F39" s="48"/>
      <c r="G39" s="48"/>
      <c r="H39" s="49"/>
      <c r="I39" s="46" t="s">
        <v>43</v>
      </c>
      <c r="J39" s="47"/>
      <c r="K39" s="50"/>
      <c r="L39" s="49"/>
      <c r="M39" s="50"/>
      <c r="N39" s="48"/>
      <c r="O39" s="48"/>
      <c r="P39" s="48"/>
      <c r="Q39" s="48"/>
      <c r="R39" s="49"/>
    </row>
    <row r="40" spans="1:18" ht="32" customHeight="1" x14ac:dyDescent="0.4">
      <c r="A40" s="46" t="s">
        <v>24</v>
      </c>
      <c r="B40" s="47"/>
      <c r="C40" s="50"/>
      <c r="D40" s="49"/>
      <c r="E40" s="48"/>
      <c r="F40" s="48"/>
      <c r="G40" s="48"/>
      <c r="H40" s="49"/>
      <c r="I40" s="46"/>
      <c r="J40" s="47"/>
      <c r="K40" s="50"/>
      <c r="L40" s="49"/>
      <c r="M40" s="50"/>
      <c r="N40" s="48"/>
      <c r="O40" s="48"/>
      <c r="P40" s="48"/>
      <c r="Q40" s="48"/>
      <c r="R40" s="49"/>
    </row>
  </sheetData>
  <mergeCells count="47">
    <mergeCell ref="A5:I5"/>
    <mergeCell ref="J5:R5"/>
    <mergeCell ref="A1:R1"/>
    <mergeCell ref="D2:F2"/>
    <mergeCell ref="K2:L2"/>
    <mergeCell ref="M2:N2"/>
    <mergeCell ref="O2:P2"/>
    <mergeCell ref="Q2:R2"/>
    <mergeCell ref="C3:D3"/>
    <mergeCell ref="E3:I3"/>
    <mergeCell ref="J3:K3"/>
    <mergeCell ref="L3:R3"/>
    <mergeCell ref="A4:R4"/>
    <mergeCell ref="M38:R38"/>
    <mergeCell ref="A39:B39"/>
    <mergeCell ref="C39:D39"/>
    <mergeCell ref="B6:D6"/>
    <mergeCell ref="F6:H6"/>
    <mergeCell ref="J6:M6"/>
    <mergeCell ref="P6:R6"/>
    <mergeCell ref="L15:M15"/>
    <mergeCell ref="P15:Q15"/>
    <mergeCell ref="B15:D15"/>
    <mergeCell ref="F15:H15"/>
    <mergeCell ref="A16:R16"/>
    <mergeCell ref="A17:R17"/>
    <mergeCell ref="A18:R35"/>
    <mergeCell ref="A36:R36"/>
    <mergeCell ref="A37:D37"/>
    <mergeCell ref="E37:H37"/>
    <mergeCell ref="I37:K37"/>
    <mergeCell ref="M37:R37"/>
    <mergeCell ref="A38:B38"/>
    <mergeCell ref="C38:D38"/>
    <mergeCell ref="E38:H38"/>
    <mergeCell ref="I38:J38"/>
    <mergeCell ref="K38:L38"/>
    <mergeCell ref="A40:B40"/>
    <mergeCell ref="E39:H39"/>
    <mergeCell ref="I39:J39"/>
    <mergeCell ref="K39:L39"/>
    <mergeCell ref="M39:R39"/>
    <mergeCell ref="C40:D40"/>
    <mergeCell ref="E40:H40"/>
    <mergeCell ref="I40:J40"/>
    <mergeCell ref="K40:L40"/>
    <mergeCell ref="M40:R40"/>
  </mergeCells>
  <phoneticPr fontId="6" type="noConversion"/>
  <conditionalFormatting sqref="B3">
    <cfRule type="cellIs" dxfId="5" priority="3" operator="equal">
      <formula>"In Club"</formula>
    </cfRule>
  </conditionalFormatting>
  <conditionalFormatting sqref="F7:H13">
    <cfRule type="cellIs" dxfId="4" priority="1" operator="greaterThan">
      <formula>92.25</formula>
    </cfRule>
  </conditionalFormatting>
  <conditionalFormatting sqref="M2">
    <cfRule type="cellIs" dxfId="3" priority="4" operator="equal">
      <formula>"Yes"</formula>
    </cfRule>
  </conditionalFormatting>
  <dataValidations disablePrompts="1" count="3">
    <dataValidation type="list" allowBlank="1" showInputMessage="1" showErrorMessage="1" sqref="B3" xr:uid="{15094977-CDEA-40AF-A063-99BCD26D747A}">
      <formula1>$U$5:$V$5</formula1>
    </dataValidation>
    <dataValidation type="list" allowBlank="1" showInputMessage="1" showErrorMessage="1" sqref="M2" xr:uid="{A59CC1D4-7E41-4F9A-A80D-48079E131FAC}">
      <formula1>$U$6:$V$6</formula1>
    </dataValidation>
    <dataValidation type="list" allowBlank="1" showInputMessage="1" showErrorMessage="1" sqref="J2" xr:uid="{5EDF8A09-5B91-4357-B93A-7B83EA065BFE}">
      <formula1>$U$8:$U$9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100013</xdr:rowOff>
                  </from>
                  <to>
                    <xdr:col>3</xdr:col>
                    <xdr:colOff>481013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100013</xdr:rowOff>
                  </from>
                  <to>
                    <xdr:col>12</xdr:col>
                    <xdr:colOff>142875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38</xdr:row>
                    <xdr:rowOff>100013</xdr:rowOff>
                  </from>
                  <to>
                    <xdr:col>12</xdr:col>
                    <xdr:colOff>138113</xdr:colOff>
                    <xdr:row>38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519A-4823-42DF-9B5D-26BC123D719B}">
  <sheetPr>
    <pageSetUpPr fitToPage="1"/>
  </sheetPr>
  <dimension ref="A1:Y40"/>
  <sheetViews>
    <sheetView zoomScale="70" zoomScaleNormal="70" workbookViewId="0">
      <selection activeCell="X18" sqref="X18"/>
    </sheetView>
  </sheetViews>
  <sheetFormatPr defaultRowHeight="13.9" x14ac:dyDescent="0.4"/>
  <cols>
    <col min="1" max="1" width="9.1328125" customWidth="1"/>
    <col min="2" max="2" width="12.1328125" customWidth="1"/>
    <col min="3" max="3" width="11.46484375" bestFit="1" customWidth="1"/>
    <col min="4" max="4" width="9.86328125" customWidth="1"/>
    <col min="5" max="5" width="9.53125" customWidth="1"/>
    <col min="6" max="7" width="9.46484375" customWidth="1"/>
    <col min="8" max="8" width="10.46484375" customWidth="1"/>
    <col min="9" max="9" width="11" customWidth="1"/>
    <col min="10" max="10" width="20.1328125" customWidth="1"/>
    <col min="11" max="11" width="6.53125" customWidth="1"/>
    <col min="12" max="12" width="8.53125" customWidth="1"/>
    <col min="13" max="13" width="11.1328125" customWidth="1"/>
    <col min="14" max="14" width="9.19921875" customWidth="1"/>
    <col min="15" max="15" width="9" customWidth="1"/>
    <col min="16" max="18" width="8.33203125" customWidth="1"/>
    <col min="19" max="19" width="10.53125" bestFit="1" customWidth="1"/>
    <col min="20" max="22" width="8.86328125" hidden="1" customWidth="1"/>
    <col min="23" max="23" width="10.53125" bestFit="1" customWidth="1"/>
    <col min="24" max="24" width="10.53125" customWidth="1"/>
  </cols>
  <sheetData>
    <row r="1" spans="1:25" ht="18" customHeight="1" x14ac:dyDescent="0.4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5" ht="29.45" customHeight="1" x14ac:dyDescent="0.4">
      <c r="A2" s="13" t="s">
        <v>20</v>
      </c>
      <c r="B2" s="23">
        <v>45790</v>
      </c>
      <c r="C2" s="13" t="s">
        <v>0</v>
      </c>
      <c r="D2" s="76" t="s">
        <v>53</v>
      </c>
      <c r="E2" s="77"/>
      <c r="F2" s="78"/>
      <c r="G2" s="13" t="s">
        <v>1</v>
      </c>
      <c r="H2" s="15">
        <v>2506091</v>
      </c>
      <c r="I2" s="13" t="s">
        <v>28</v>
      </c>
      <c r="J2" s="14" t="s">
        <v>30</v>
      </c>
      <c r="K2" s="46" t="s">
        <v>21</v>
      </c>
      <c r="L2" s="47"/>
      <c r="M2" s="79" t="s">
        <v>2</v>
      </c>
      <c r="N2" s="80"/>
      <c r="O2" s="46" t="s">
        <v>22</v>
      </c>
      <c r="P2" s="47"/>
      <c r="Q2" s="81" t="s">
        <v>61</v>
      </c>
      <c r="R2" s="82"/>
    </row>
    <row r="3" spans="1:25" ht="29.45" customHeight="1" x14ac:dyDescent="0.4">
      <c r="A3" s="16" t="s">
        <v>46</v>
      </c>
      <c r="B3" s="15"/>
      <c r="C3" s="46" t="s">
        <v>50</v>
      </c>
      <c r="D3" s="47"/>
      <c r="E3" s="83" t="s">
        <v>52</v>
      </c>
      <c r="F3" s="84"/>
      <c r="G3" s="84"/>
      <c r="H3" s="84"/>
      <c r="I3" s="85"/>
      <c r="J3" s="46" t="s">
        <v>45</v>
      </c>
      <c r="K3" s="47"/>
      <c r="L3" s="86" t="s">
        <v>63</v>
      </c>
      <c r="M3" s="87"/>
      <c r="N3" s="87"/>
      <c r="O3" s="87"/>
      <c r="P3" s="87"/>
      <c r="Q3" s="87"/>
      <c r="R3" s="88"/>
    </row>
    <row r="4" spans="1:25" ht="8.25" customHeight="1" x14ac:dyDescent="0.4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25" x14ac:dyDescent="0.4">
      <c r="A5" s="63" t="s">
        <v>13</v>
      </c>
      <c r="B5" s="63"/>
      <c r="C5" s="63"/>
      <c r="D5" s="63"/>
      <c r="E5" s="63"/>
      <c r="F5" s="63"/>
      <c r="G5" s="63"/>
      <c r="H5" s="63"/>
      <c r="I5" s="64"/>
      <c r="J5" s="74" t="s">
        <v>32</v>
      </c>
      <c r="K5" s="59"/>
      <c r="L5" s="59"/>
      <c r="M5" s="59"/>
      <c r="N5" s="59"/>
      <c r="O5" s="59"/>
      <c r="P5" s="59"/>
      <c r="Q5" s="59"/>
      <c r="R5" s="60"/>
      <c r="U5" t="s">
        <v>48</v>
      </c>
      <c r="V5" t="s">
        <v>44</v>
      </c>
    </row>
    <row r="6" spans="1:25" ht="30.6" customHeight="1" x14ac:dyDescent="0.4">
      <c r="A6" s="1"/>
      <c r="B6" s="63" t="s">
        <v>14</v>
      </c>
      <c r="C6" s="63"/>
      <c r="D6" s="64"/>
      <c r="E6" s="6" t="s">
        <v>17</v>
      </c>
      <c r="F6" s="65" t="s">
        <v>16</v>
      </c>
      <c r="G6" s="63"/>
      <c r="H6" s="64"/>
      <c r="I6" s="9" t="s">
        <v>18</v>
      </c>
      <c r="J6" s="65" t="s">
        <v>35</v>
      </c>
      <c r="K6" s="63"/>
      <c r="L6" s="63"/>
      <c r="M6" s="64"/>
      <c r="N6" s="17" t="s">
        <v>47</v>
      </c>
      <c r="O6" s="22" t="s">
        <v>38</v>
      </c>
      <c r="P6" s="65" t="s">
        <v>39</v>
      </c>
      <c r="Q6" s="63"/>
      <c r="R6" s="58"/>
      <c r="U6" t="s">
        <v>4</v>
      </c>
      <c r="V6" t="s">
        <v>2</v>
      </c>
    </row>
    <row r="7" spans="1:25" x14ac:dyDescent="0.4">
      <c r="A7" s="8" t="s">
        <v>7</v>
      </c>
      <c r="B7" s="27">
        <v>2330</v>
      </c>
      <c r="C7" s="27">
        <v>425</v>
      </c>
      <c r="D7" s="27">
        <v>150</v>
      </c>
      <c r="E7" s="32">
        <v>64.400000000000006</v>
      </c>
      <c r="F7" s="28">
        <f t="shared" ref="F7:H13" si="0">B7/25.4</f>
        <v>91.732283464566933</v>
      </c>
      <c r="G7" s="28">
        <f t="shared" si="0"/>
        <v>16.73228346456693</v>
      </c>
      <c r="H7" s="28">
        <f t="shared" si="0"/>
        <v>5.9055118110236222</v>
      </c>
      <c r="I7" s="33">
        <f t="shared" ref="I7:I10" si="1">$E7*2.2046226218</f>
        <v>141.97769684392</v>
      </c>
      <c r="J7" s="12" t="s">
        <v>54</v>
      </c>
      <c r="K7" s="34">
        <v>2335</v>
      </c>
      <c r="L7" s="34">
        <v>855</v>
      </c>
      <c r="M7" s="44">
        <v>120</v>
      </c>
      <c r="N7" s="21"/>
      <c r="O7" s="19">
        <v>3</v>
      </c>
      <c r="P7" s="4">
        <f>K7/25.4</f>
        <v>91.929133858267718</v>
      </c>
      <c r="Q7" s="5">
        <f>L7/25.4</f>
        <v>33.661417322834644</v>
      </c>
      <c r="R7" s="5">
        <f>M7/25.4</f>
        <v>4.7244094488188981</v>
      </c>
    </row>
    <row r="8" spans="1:25" x14ac:dyDescent="0.4">
      <c r="A8" s="8" t="s">
        <v>8</v>
      </c>
      <c r="B8" s="27">
        <v>2330</v>
      </c>
      <c r="C8" s="27">
        <v>425</v>
      </c>
      <c r="D8" s="27">
        <v>150</v>
      </c>
      <c r="E8" s="19">
        <v>58.3</v>
      </c>
      <c r="F8" s="28">
        <f t="shared" si="0"/>
        <v>91.732283464566933</v>
      </c>
      <c r="G8" s="28">
        <f t="shared" si="0"/>
        <v>16.73228346456693</v>
      </c>
      <c r="H8" s="28">
        <f t="shared" si="0"/>
        <v>5.9055118110236222</v>
      </c>
      <c r="I8" s="29">
        <f t="shared" si="1"/>
        <v>128.52949885094</v>
      </c>
      <c r="J8" s="12" t="s">
        <v>55</v>
      </c>
      <c r="K8" s="34">
        <v>2335</v>
      </c>
      <c r="L8" s="34">
        <v>855</v>
      </c>
      <c r="M8" s="44">
        <v>120</v>
      </c>
      <c r="N8" s="21"/>
      <c r="O8" s="19">
        <v>3</v>
      </c>
      <c r="P8" s="4">
        <f t="shared" ref="P8:P13" si="2">$K8/25.4</f>
        <v>91.929133858267718</v>
      </c>
      <c r="Q8" s="5">
        <f t="shared" ref="Q8:Q13" si="3">$L8/25.4</f>
        <v>33.661417322834644</v>
      </c>
      <c r="R8" s="5">
        <f t="shared" ref="R8:R13" si="4">$M8/25.4</f>
        <v>4.7244094488188981</v>
      </c>
      <c r="T8" t="s">
        <v>3</v>
      </c>
      <c r="U8" t="s">
        <v>29</v>
      </c>
      <c r="V8" t="s">
        <v>26</v>
      </c>
    </row>
    <row r="9" spans="1:25" x14ac:dyDescent="0.4">
      <c r="A9" s="8" t="s">
        <v>9</v>
      </c>
      <c r="B9" s="27">
        <v>2510</v>
      </c>
      <c r="C9" s="27">
        <v>454.5</v>
      </c>
      <c r="D9" s="27">
        <v>150</v>
      </c>
      <c r="E9" s="19">
        <v>73.5</v>
      </c>
      <c r="F9" s="35">
        <f t="shared" si="0"/>
        <v>98.818897637795274</v>
      </c>
      <c r="G9" s="28">
        <f t="shared" si="0"/>
        <v>17.893700787401574</v>
      </c>
      <c r="H9" s="28">
        <f t="shared" si="0"/>
        <v>5.9055118110236222</v>
      </c>
      <c r="I9" s="29">
        <f t="shared" si="1"/>
        <v>162.03976270230001</v>
      </c>
      <c r="J9" s="12" t="s">
        <v>56</v>
      </c>
      <c r="K9" s="18">
        <v>2515</v>
      </c>
      <c r="L9" s="18">
        <v>920</v>
      </c>
      <c r="M9" s="30">
        <v>120</v>
      </c>
      <c r="N9" s="21"/>
      <c r="O9" s="19">
        <v>3</v>
      </c>
      <c r="P9" s="4">
        <f t="shared" si="2"/>
        <v>99.015748031496074</v>
      </c>
      <c r="Q9" s="5">
        <f t="shared" si="3"/>
        <v>36.220472440944881</v>
      </c>
      <c r="R9" s="5">
        <f t="shared" si="4"/>
        <v>4.7244094488188981</v>
      </c>
      <c r="T9" t="s">
        <v>5</v>
      </c>
      <c r="U9" t="s">
        <v>30</v>
      </c>
      <c r="V9" t="s">
        <v>37</v>
      </c>
    </row>
    <row r="10" spans="1:25" x14ac:dyDescent="0.4">
      <c r="A10" s="8" t="s">
        <v>10</v>
      </c>
      <c r="B10" s="27">
        <v>2330</v>
      </c>
      <c r="C10" s="27">
        <v>512.5</v>
      </c>
      <c r="D10" s="27">
        <v>150</v>
      </c>
      <c r="E10" s="19">
        <v>78.5</v>
      </c>
      <c r="F10" s="28">
        <f t="shared" si="0"/>
        <v>91.732283464566933</v>
      </c>
      <c r="G10" s="28">
        <f t="shared" si="0"/>
        <v>20.177165354330711</v>
      </c>
      <c r="H10" s="28">
        <f t="shared" si="0"/>
        <v>5.9055118110236222</v>
      </c>
      <c r="I10" s="29">
        <f t="shared" si="1"/>
        <v>173.06287581129999</v>
      </c>
      <c r="J10" s="12" t="s">
        <v>57</v>
      </c>
      <c r="K10" s="18">
        <v>2335</v>
      </c>
      <c r="L10" s="18">
        <v>580</v>
      </c>
      <c r="M10" s="30">
        <v>120</v>
      </c>
      <c r="N10" s="21"/>
      <c r="O10" s="19" t="s">
        <v>64</v>
      </c>
      <c r="P10" s="4">
        <f t="shared" si="2"/>
        <v>91.929133858267718</v>
      </c>
      <c r="Q10" s="5">
        <f t="shared" si="3"/>
        <v>22.834645669291341</v>
      </c>
      <c r="R10" s="5">
        <f t="shared" si="4"/>
        <v>4.7244094488188981</v>
      </c>
      <c r="T10" t="s">
        <v>6</v>
      </c>
      <c r="V10" t="s">
        <v>27</v>
      </c>
    </row>
    <row r="11" spans="1:25" x14ac:dyDescent="0.4">
      <c r="A11" s="10" t="s">
        <v>15</v>
      </c>
      <c r="B11" s="27">
        <v>2250</v>
      </c>
      <c r="C11" s="27">
        <v>477.5</v>
      </c>
      <c r="D11" s="27">
        <v>170</v>
      </c>
      <c r="E11" s="19">
        <v>79.2</v>
      </c>
      <c r="F11" s="28">
        <f t="shared" si="0"/>
        <v>88.58267716535434</v>
      </c>
      <c r="G11" s="28">
        <f t="shared" si="0"/>
        <v>18.799212598425196</v>
      </c>
      <c r="H11" s="28">
        <f t="shared" si="0"/>
        <v>6.6929133858267722</v>
      </c>
      <c r="I11" s="29">
        <f>$E11*2.2046226218</f>
        <v>174.60611164656001</v>
      </c>
      <c r="J11" s="12" t="s">
        <v>58</v>
      </c>
      <c r="K11" s="18">
        <v>2255</v>
      </c>
      <c r="L11" s="18">
        <v>960</v>
      </c>
      <c r="M11" s="30">
        <v>120</v>
      </c>
      <c r="N11" s="21"/>
      <c r="O11" s="19" t="s">
        <v>64</v>
      </c>
      <c r="P11" s="4">
        <f t="shared" si="2"/>
        <v>88.779527559055126</v>
      </c>
      <c r="Q11" s="5">
        <f t="shared" si="3"/>
        <v>37.795275590551185</v>
      </c>
      <c r="R11" s="5">
        <f t="shared" si="4"/>
        <v>4.7244094488188981</v>
      </c>
    </row>
    <row r="12" spans="1:25" ht="15" customHeight="1" x14ac:dyDescent="0.4">
      <c r="A12" s="8" t="s">
        <v>11</v>
      </c>
      <c r="B12" s="27">
        <v>2445</v>
      </c>
      <c r="C12" s="27">
        <v>555</v>
      </c>
      <c r="D12" s="27">
        <v>48</v>
      </c>
      <c r="E12" s="19">
        <v>53.7</v>
      </c>
      <c r="F12" s="35">
        <f t="shared" si="0"/>
        <v>96.259842519685051</v>
      </c>
      <c r="G12" s="28">
        <f t="shared" si="0"/>
        <v>21.850393700787404</v>
      </c>
      <c r="H12" s="28">
        <f t="shared" si="0"/>
        <v>1.8897637795275593</v>
      </c>
      <c r="I12" s="38">
        <f>$E12*2.2046226218</f>
        <v>118.38823479066001</v>
      </c>
      <c r="J12" s="43" t="s">
        <v>59</v>
      </c>
      <c r="K12" s="18">
        <v>2440</v>
      </c>
      <c r="L12" s="18">
        <v>550</v>
      </c>
      <c r="M12" s="30">
        <v>46</v>
      </c>
      <c r="N12" s="21"/>
      <c r="O12" s="20">
        <v>3</v>
      </c>
      <c r="P12" s="5">
        <f t="shared" si="2"/>
        <v>96.062992125984252</v>
      </c>
      <c r="Q12" s="5">
        <f t="shared" si="3"/>
        <v>21.653543307086615</v>
      </c>
      <c r="R12" s="5">
        <f t="shared" si="4"/>
        <v>1.8110236220472442</v>
      </c>
    </row>
    <row r="13" spans="1:25" x14ac:dyDescent="0.4">
      <c r="A13" s="8" t="s">
        <v>12</v>
      </c>
      <c r="B13" s="27">
        <v>2445</v>
      </c>
      <c r="C13" s="27">
        <v>555</v>
      </c>
      <c r="D13" s="27">
        <v>48</v>
      </c>
      <c r="E13" s="19">
        <v>49.6</v>
      </c>
      <c r="F13" s="35">
        <f t="shared" si="0"/>
        <v>96.259842519685051</v>
      </c>
      <c r="G13" s="28">
        <f t="shared" si="0"/>
        <v>21.850393700787404</v>
      </c>
      <c r="H13" s="28">
        <f t="shared" si="0"/>
        <v>1.8897637795275593</v>
      </c>
      <c r="I13" s="38">
        <f>$E13*2.2046226218</f>
        <v>109.34928204128001</v>
      </c>
      <c r="J13" s="43" t="s">
        <v>60</v>
      </c>
      <c r="K13" s="18">
        <v>2440</v>
      </c>
      <c r="L13" s="18">
        <v>550</v>
      </c>
      <c r="M13" s="30">
        <v>46</v>
      </c>
      <c r="N13" s="21"/>
      <c r="O13" s="20">
        <v>3</v>
      </c>
      <c r="P13" s="45">
        <f t="shared" si="2"/>
        <v>96.062992125984252</v>
      </c>
      <c r="Q13" s="45">
        <f t="shared" si="3"/>
        <v>21.653543307086615</v>
      </c>
      <c r="R13" s="45">
        <f t="shared" si="4"/>
        <v>1.8110236220472442</v>
      </c>
      <c r="S13" s="25"/>
      <c r="T13" s="25"/>
      <c r="U13" s="25"/>
      <c r="V13" s="25"/>
      <c r="W13" s="25"/>
      <c r="X13" s="25"/>
      <c r="Y13" s="26"/>
    </row>
    <row r="14" spans="1:25" x14ac:dyDescent="0.4">
      <c r="A14" s="8" t="s">
        <v>51</v>
      </c>
      <c r="B14" s="27"/>
      <c r="C14" s="27"/>
      <c r="D14" s="27"/>
      <c r="E14" s="27"/>
      <c r="F14" s="31"/>
      <c r="G14" s="31"/>
      <c r="H14" s="31"/>
      <c r="I14" s="39"/>
      <c r="J14" s="37"/>
      <c r="K14" s="37"/>
      <c r="L14" s="37"/>
      <c r="M14" s="37"/>
      <c r="N14" s="37"/>
      <c r="O14" s="37"/>
      <c r="P14" s="31"/>
      <c r="Q14" s="31"/>
      <c r="R14" s="31"/>
      <c r="S14" s="24"/>
      <c r="T14" s="24"/>
      <c r="U14" s="24"/>
      <c r="V14" s="24"/>
      <c r="W14" s="24"/>
      <c r="X14" s="24"/>
      <c r="Y14" s="26"/>
    </row>
    <row r="15" spans="1:25" x14ac:dyDescent="0.4">
      <c r="A15" s="11"/>
      <c r="B15" s="70" t="s">
        <v>33</v>
      </c>
      <c r="C15" s="71"/>
      <c r="D15" s="72"/>
      <c r="E15" s="2">
        <f>SUM(E7:E13)</f>
        <v>457.2</v>
      </c>
      <c r="F15" s="73" t="s">
        <v>34</v>
      </c>
      <c r="G15" s="71"/>
      <c r="H15" s="72"/>
      <c r="I15" s="3">
        <f>SUM(I7:I13)</f>
        <v>1007.9534626869601</v>
      </c>
      <c r="J15" s="40" t="s">
        <v>19</v>
      </c>
      <c r="K15" s="41">
        <v>42</v>
      </c>
      <c r="L15" s="66" t="s">
        <v>40</v>
      </c>
      <c r="M15" s="67"/>
      <c r="N15" s="36"/>
      <c r="O15" s="36"/>
      <c r="P15" s="68" t="s">
        <v>41</v>
      </c>
      <c r="Q15" s="69"/>
      <c r="R15" s="42">
        <f>N12*2.20462</f>
        <v>0</v>
      </c>
      <c r="S15" s="24"/>
      <c r="T15" s="25"/>
      <c r="U15" s="25"/>
      <c r="V15" s="25"/>
      <c r="W15" s="25"/>
      <c r="X15" s="24"/>
      <c r="Y15" s="26"/>
    </row>
    <row r="16" spans="1:25" ht="8.25" customHeight="1" x14ac:dyDescent="0.4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/>
    </row>
    <row r="17" spans="1:21" x14ac:dyDescent="0.4">
      <c r="A17" s="58" t="s">
        <v>36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21" ht="48" customHeight="1" x14ac:dyDescent="0.4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21" ht="48" customHeight="1" x14ac:dyDescent="0.4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21" ht="48" customHeight="1" x14ac:dyDescent="0.4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U20" t="s">
        <v>42</v>
      </c>
    </row>
    <row r="21" spans="1:21" ht="48" customHeight="1" x14ac:dyDescent="0.4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21" ht="48" customHeight="1" x14ac:dyDescent="0.4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21" ht="48" customHeight="1" x14ac:dyDescent="0.4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21" ht="48" customHeight="1" x14ac:dyDescent="0.4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21" ht="48" customHeight="1" x14ac:dyDescent="0.4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21" ht="48" customHeight="1" x14ac:dyDescent="0.4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21" ht="48" customHeight="1" x14ac:dyDescent="0.4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21" ht="48" customHeight="1" x14ac:dyDescent="0.4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21" ht="48" customHeight="1" x14ac:dyDescent="0.4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21" ht="48" customHeight="1" x14ac:dyDescent="0.4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21" ht="48" customHeight="1" x14ac:dyDescent="0.4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</row>
    <row r="32" spans="1:21" ht="48" customHeight="1" x14ac:dyDescent="0.4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</row>
    <row r="33" spans="1:18" ht="144.6" customHeight="1" x14ac:dyDescent="0.4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ht="48" customHeight="1" x14ac:dyDescent="0.4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ht="65.45" customHeight="1" x14ac:dyDescent="0.4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</row>
    <row r="36" spans="1:18" ht="8.25" customHeight="1" x14ac:dyDescent="0.4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</row>
    <row r="37" spans="1:18" ht="27.75" customHeight="1" thickBot="1" x14ac:dyDescent="0.45">
      <c r="A37" s="62"/>
      <c r="B37" s="62"/>
      <c r="C37" s="62"/>
      <c r="D37" s="62"/>
      <c r="E37" s="62" t="s">
        <v>31</v>
      </c>
      <c r="F37" s="62"/>
      <c r="G37" s="62"/>
      <c r="H37" s="62"/>
      <c r="I37" s="62"/>
      <c r="J37" s="62"/>
      <c r="K37" s="62"/>
      <c r="L37" s="7"/>
      <c r="M37" s="62" t="s">
        <v>31</v>
      </c>
      <c r="N37" s="62"/>
      <c r="O37" s="62"/>
      <c r="P37" s="62"/>
      <c r="Q37" s="62"/>
      <c r="R37" s="62"/>
    </row>
    <row r="38" spans="1:18" ht="32" customHeight="1" x14ac:dyDescent="0.4">
      <c r="A38" s="51" t="s">
        <v>65</v>
      </c>
      <c r="B38" s="52"/>
      <c r="C38" s="53"/>
      <c r="D38" s="54"/>
      <c r="E38" s="55"/>
      <c r="F38" s="55"/>
      <c r="G38" s="55"/>
      <c r="H38" s="54"/>
      <c r="I38" s="51" t="s">
        <v>23</v>
      </c>
      <c r="J38" s="52"/>
      <c r="K38" s="53"/>
      <c r="L38" s="54"/>
      <c r="M38" s="53"/>
      <c r="N38" s="55"/>
      <c r="O38" s="55"/>
      <c r="P38" s="55"/>
      <c r="Q38" s="55"/>
      <c r="R38" s="54"/>
    </row>
    <row r="39" spans="1:18" ht="32" customHeight="1" x14ac:dyDescent="0.4">
      <c r="A39" s="46" t="s">
        <v>25</v>
      </c>
      <c r="B39" s="47"/>
      <c r="C39" s="50"/>
      <c r="D39" s="49"/>
      <c r="E39" s="48"/>
      <c r="F39" s="48"/>
      <c r="G39" s="48"/>
      <c r="H39" s="49"/>
      <c r="I39" s="46" t="s">
        <v>43</v>
      </c>
      <c r="J39" s="47"/>
      <c r="K39" s="50"/>
      <c r="L39" s="49"/>
      <c r="M39" s="50"/>
      <c r="N39" s="48"/>
      <c r="O39" s="48"/>
      <c r="P39" s="48"/>
      <c r="Q39" s="48"/>
      <c r="R39" s="49"/>
    </row>
    <row r="40" spans="1:18" ht="32" customHeight="1" x14ac:dyDescent="0.4">
      <c r="A40" s="46" t="s">
        <v>66</v>
      </c>
      <c r="B40" s="47"/>
      <c r="C40" s="50"/>
      <c r="D40" s="49"/>
      <c r="E40" s="48"/>
      <c r="F40" s="48"/>
      <c r="G40" s="48"/>
      <c r="H40" s="49"/>
      <c r="I40" s="46"/>
      <c r="J40" s="47"/>
      <c r="K40" s="50"/>
      <c r="L40" s="49"/>
      <c r="M40" s="50"/>
      <c r="N40" s="48"/>
      <c r="O40" s="48"/>
      <c r="P40" s="48"/>
      <c r="Q40" s="48"/>
      <c r="R40" s="49"/>
    </row>
  </sheetData>
  <mergeCells count="47">
    <mergeCell ref="A5:I5"/>
    <mergeCell ref="J5:R5"/>
    <mergeCell ref="A1:R1"/>
    <mergeCell ref="D2:F2"/>
    <mergeCell ref="K2:L2"/>
    <mergeCell ref="M2:N2"/>
    <mergeCell ref="O2:P2"/>
    <mergeCell ref="Q2:R2"/>
    <mergeCell ref="C3:D3"/>
    <mergeCell ref="E3:I3"/>
    <mergeCell ref="J3:K3"/>
    <mergeCell ref="L3:R3"/>
    <mergeCell ref="A4:R4"/>
    <mergeCell ref="B6:D6"/>
    <mergeCell ref="F6:H6"/>
    <mergeCell ref="J6:M6"/>
    <mergeCell ref="P6:R6"/>
    <mergeCell ref="B15:D15"/>
    <mergeCell ref="F15:H15"/>
    <mergeCell ref="L15:M15"/>
    <mergeCell ref="P15:Q15"/>
    <mergeCell ref="M38:R38"/>
    <mergeCell ref="A16:R16"/>
    <mergeCell ref="A17:R17"/>
    <mergeCell ref="A18:R35"/>
    <mergeCell ref="A36:R36"/>
    <mergeCell ref="A37:D37"/>
    <mergeCell ref="E37:H37"/>
    <mergeCell ref="I37:K37"/>
    <mergeCell ref="M37:R37"/>
    <mergeCell ref="A38:B38"/>
    <mergeCell ref="C38:D38"/>
    <mergeCell ref="E38:H38"/>
    <mergeCell ref="I38:J38"/>
    <mergeCell ref="K38:L38"/>
    <mergeCell ref="M40:R40"/>
    <mergeCell ref="A39:B39"/>
    <mergeCell ref="C39:D39"/>
    <mergeCell ref="E39:H39"/>
    <mergeCell ref="I39:J39"/>
    <mergeCell ref="K39:L39"/>
    <mergeCell ref="M39:R39"/>
    <mergeCell ref="A40:B40"/>
    <mergeCell ref="C40:D40"/>
    <mergeCell ref="E40:H40"/>
    <mergeCell ref="I40:J40"/>
    <mergeCell ref="K40:L40"/>
  </mergeCells>
  <phoneticPr fontId="6" type="noConversion"/>
  <conditionalFormatting sqref="B3">
    <cfRule type="cellIs" dxfId="2" priority="2" operator="equal">
      <formula>"In Club"</formula>
    </cfRule>
  </conditionalFormatting>
  <conditionalFormatting sqref="F7:H13">
    <cfRule type="cellIs" dxfId="1" priority="1" operator="greaterThan">
      <formula>92.25</formula>
    </cfRule>
  </conditionalFormatting>
  <conditionalFormatting sqref="M2">
    <cfRule type="cellIs" dxfId="0" priority="3" operator="equal">
      <formula>"Yes"</formula>
    </cfRule>
  </conditionalFormatting>
  <dataValidations count="3">
    <dataValidation type="list" allowBlank="1" showInputMessage="1" showErrorMessage="1" sqref="J2" xr:uid="{A6C9D823-EFEB-4DD0-BA60-465BD9F86F5B}">
      <formula1>$U$8:$U$9</formula1>
    </dataValidation>
    <dataValidation type="list" allowBlank="1" showInputMessage="1" showErrorMessage="1" sqref="M2" xr:uid="{62C4A6DA-A6C6-4328-9A82-9D4340EFDE97}">
      <formula1>$U$6:$V$6</formula1>
    </dataValidation>
    <dataValidation type="list" allowBlank="1" showInputMessage="1" showErrorMessage="1" sqref="B3" xr:uid="{0D106392-6665-4CA4-A7BE-4875C274EBFE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100013</xdr:rowOff>
                  </from>
                  <to>
                    <xdr:col>3</xdr:col>
                    <xdr:colOff>481013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100013</xdr:rowOff>
                  </from>
                  <to>
                    <xdr:col>3</xdr:col>
                    <xdr:colOff>481013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39</xdr:row>
                    <xdr:rowOff>100013</xdr:rowOff>
                  </from>
                  <to>
                    <xdr:col>3</xdr:col>
                    <xdr:colOff>481013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37</xdr:row>
                    <xdr:rowOff>100013</xdr:rowOff>
                  </from>
                  <to>
                    <xdr:col>12</xdr:col>
                    <xdr:colOff>147638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10</xdr:col>
                    <xdr:colOff>214313</xdr:colOff>
                    <xdr:row>38</xdr:row>
                    <xdr:rowOff>100013</xdr:rowOff>
                  </from>
                  <to>
                    <xdr:col>12</xdr:col>
                    <xdr:colOff>138113</xdr:colOff>
                    <xdr:row>38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Container Loading Worksheet P1</vt:lpstr>
      <vt:lpstr>Container Loading Worksheet P2 </vt:lpstr>
      <vt:lpstr>'Container Loading Worksheet P1'!Print_Area</vt:lpstr>
      <vt:lpstr>'Container Loading Worksheet P2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Johnson Li</cp:lastModifiedBy>
  <cp:lastPrinted>2022-07-06T08:30:46Z</cp:lastPrinted>
  <dcterms:created xsi:type="dcterms:W3CDTF">2021-01-11T15:50:43Z</dcterms:created>
  <dcterms:modified xsi:type="dcterms:W3CDTF">2025-05-26T03:17:24Z</dcterms:modified>
</cp:coreProperties>
</file>