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Anson Handover\交接0320\Lancaster gazebo\"/>
    </mc:Choice>
  </mc:AlternateContent>
  <xr:revisionPtr revIDLastSave="0" documentId="13_ncr:1_{3AD3AE61-6E0B-4334-8266-07C39851FDE4}" xr6:coauthVersionLast="47" xr6:coauthVersionMax="47" xr10:uidLastSave="{00000000-0000-0000-0000-000000000000}"/>
  <bookViews>
    <workbookView xWindow="-98" yWindow="-98" windowWidth="23236" windowHeight="13875" tabRatio="556" xr2:uid="{7D0168C3-33F7-4F56-A7A3-58BAA5817754}"/>
  </bookViews>
  <sheets>
    <sheet name="Container Loading Worksheet P1" sheetId="5" r:id="rId1"/>
    <sheet name="Container Loading Worksheet P2" sheetId="7" r:id="rId2"/>
  </sheets>
  <definedNames>
    <definedName name="_xlnm.Print_Area" localSheetId="0">'Container Loading Worksheet P1'!$A$1:$R$40</definedName>
    <definedName name="_xlnm.Print_Area" localSheetId="1">'Container Loading Worksheet P2'!$A$1:$R$40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7" l="1"/>
  <c r="E15" i="7"/>
  <c r="R13" i="7"/>
  <c r="Q13" i="7"/>
  <c r="P13" i="7"/>
  <c r="I13" i="7"/>
  <c r="H13" i="7"/>
  <c r="G13" i="7"/>
  <c r="F13" i="7"/>
  <c r="R12" i="7"/>
  <c r="Q12" i="7"/>
  <c r="P12" i="7"/>
  <c r="I12" i="7"/>
  <c r="H12" i="7"/>
  <c r="G12" i="7"/>
  <c r="F12" i="7"/>
  <c r="R11" i="7"/>
  <c r="Q11" i="7"/>
  <c r="P11" i="7"/>
  <c r="I11" i="7"/>
  <c r="H11" i="7"/>
  <c r="G11" i="7"/>
  <c r="F11" i="7"/>
  <c r="R10" i="7"/>
  <c r="Q10" i="7"/>
  <c r="P10" i="7"/>
  <c r="I10" i="7"/>
  <c r="H10" i="7"/>
  <c r="G10" i="7"/>
  <c r="F10" i="7"/>
  <c r="R9" i="7"/>
  <c r="Q9" i="7"/>
  <c r="P9" i="7"/>
  <c r="I9" i="7"/>
  <c r="H9" i="7"/>
  <c r="G9" i="7"/>
  <c r="F9" i="7"/>
  <c r="R8" i="7"/>
  <c r="Q8" i="7"/>
  <c r="P8" i="7"/>
  <c r="I8" i="7"/>
  <c r="H8" i="7"/>
  <c r="G8" i="7"/>
  <c r="F8" i="7"/>
  <c r="R7" i="7"/>
  <c r="Q7" i="7"/>
  <c r="P7" i="7"/>
  <c r="I7" i="7"/>
  <c r="H7" i="7"/>
  <c r="G7" i="7"/>
  <c r="F7" i="7"/>
  <c r="R13" i="5"/>
  <c r="Q13" i="5"/>
  <c r="P13" i="5"/>
  <c r="R12" i="5"/>
  <c r="Q12" i="5"/>
  <c r="P12" i="5"/>
  <c r="F12" i="5"/>
  <c r="H12" i="5"/>
  <c r="H13" i="5"/>
  <c r="G12" i="5"/>
  <c r="G13" i="5"/>
  <c r="F13" i="5"/>
  <c r="R11" i="5"/>
  <c r="Q11" i="5"/>
  <c r="P11" i="5"/>
  <c r="H11" i="5"/>
  <c r="G11" i="5"/>
  <c r="F11" i="5"/>
  <c r="H10" i="5"/>
  <c r="G10" i="5"/>
  <c r="F10" i="5"/>
  <c r="H9" i="5"/>
  <c r="G9" i="5"/>
  <c r="F9" i="5"/>
  <c r="H8" i="5"/>
  <c r="G8" i="5"/>
  <c r="F8" i="5"/>
  <c r="P7" i="5"/>
  <c r="Q7" i="5"/>
  <c r="G7" i="5"/>
  <c r="H7" i="5"/>
  <c r="F7" i="5"/>
  <c r="E15" i="5"/>
  <c r="I13" i="5"/>
  <c r="I12" i="5"/>
  <c r="I11" i="5"/>
  <c r="R10" i="5"/>
  <c r="Q10" i="5"/>
  <c r="P10" i="5"/>
  <c r="I10" i="5"/>
  <c r="R9" i="5"/>
  <c r="Q9" i="5"/>
  <c r="P9" i="5"/>
  <c r="I9" i="5"/>
  <c r="R8" i="5"/>
  <c r="Q8" i="5"/>
  <c r="P8" i="5"/>
  <c r="I8" i="5"/>
  <c r="R7" i="5"/>
  <c r="I7" i="5"/>
  <c r="I15" i="7" l="1"/>
  <c r="I15" i="5"/>
  <c r="R15" i="5"/>
</calcChain>
</file>

<file path=xl/sharedStrings.xml><?xml version="1.0" encoding="utf-8"?>
<sst xmlns="http://schemas.openxmlformats.org/spreadsheetml/2006/main" count="144" uniqueCount="67">
  <si>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</si>
  <si>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</si>
  <si>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</si>
  <si>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</si>
  <si>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</si>
  <si>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</si>
  <si>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</si>
  <si>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</si>
  <si>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</si>
  <si>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</si>
  <si>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</si>
  <si>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</si>
  <si>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</si>
  <si>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</si>
  <si>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</si>
  <si>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</si>
  <si>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</si>
  <si>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</si>
  <si>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</si>
  <si>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</si>
  <si>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</si>
  <si>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</si>
  <si>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</si>
  <si>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</si>
  <si>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</si>
  <si>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</si>
  <si>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</si>
  <si>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</si>
  <si>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</si>
  <si>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</si>
  <si>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</si>
  <si>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</si>
  <si>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</si>
  <si>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</si>
  <si>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</si>
  <si>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Dimensions (mm)</t>
  </si>
  <si>
    <t>CONTAINER LOADING DIAGRAM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</si>
  <si>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</si>
  <si>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</si>
  <si>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</si>
  <si>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</si>
  <si>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</si>
  <si>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</si>
  <si>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</si>
  <si>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</si>
  <si>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General Comments:</t>
  </si>
  <si>
    <t>In-Club  or Ecom:</t>
  </si>
  <si>
    <t>Sets per Pallet</t>
  </si>
  <si>
    <t>In Club/Store</t>
  </si>
  <si>
    <t>CARTON SPECIFICATIONS</t>
    <phoneticPr fontId="6" type="noConversion"/>
  </si>
  <si>
    <t>Banding Comments:</t>
    <phoneticPr fontId="6" type="noConversion"/>
  </si>
  <si>
    <t>Box 8</t>
  </si>
  <si>
    <t>Standard banding</t>
    <phoneticPr fontId="6" type="noConversion"/>
  </si>
  <si>
    <t>Pallet Stack 01:</t>
    <phoneticPr fontId="6" type="noConversion"/>
  </si>
  <si>
    <t>Pallet Stack 02:</t>
    <phoneticPr fontId="6" type="noConversion"/>
  </si>
  <si>
    <t>Pallet Stack 03:</t>
    <phoneticPr fontId="6" type="noConversion"/>
  </si>
  <si>
    <t>Pallet Stack 04:</t>
    <phoneticPr fontId="6" type="noConversion"/>
  </si>
  <si>
    <t>Pallet Stack 05:</t>
    <phoneticPr fontId="6" type="noConversion"/>
  </si>
  <si>
    <t>Pallet Stack 06:</t>
    <phoneticPr fontId="6" type="noConversion"/>
  </si>
  <si>
    <t>Pallet Stack 07:</t>
    <phoneticPr fontId="6" type="noConversion"/>
  </si>
  <si>
    <t>N/A</t>
    <phoneticPr fontId="6" type="noConversion"/>
  </si>
  <si>
    <t>Page： 1 of 2</t>
    <phoneticPr fontId="6" type="noConversion"/>
  </si>
  <si>
    <t>Page： 2 of 2</t>
    <phoneticPr fontId="6" type="noConversion"/>
  </si>
  <si>
    <t>3+1</t>
    <phoneticPr fontId="6" type="noConversion"/>
  </si>
  <si>
    <t>Blake Siebert:</t>
    <phoneticPr fontId="6" type="noConversion"/>
  </si>
  <si>
    <t>16X14 LANCASTER GAZEBO</t>
    <phoneticPr fontId="6" type="noConversion"/>
  </si>
  <si>
    <t>2+1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</si>
</sst>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.00_);_(* \(#,##0.00\);_(* &quot;-&quot;??_);_(@_)"/>
    <numFmt numFmtId="177" formatCode="0.000"/>
    <numFmt numFmtId="178" formatCode="&quot;$&quot;#,##0.00"/>
    <numFmt numFmtId="179" formatCode="0_ "/>
    <numFmt numFmtId="180" formatCode="0.000_);[Red]\(0.000\)"/>
  </numFmts>
  <fonts count="10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0" fontId="7" fillId="0" borderId="0"/>
  </cellStyleXfs>
  <cellXfs count="91">
    <xf numFmtId="0" fontId="0" fillId="0" borderId="0" xfId="0"/>
    <xf numFmtId="0" fontId="0" fillId="2" borderId="4" xfId="0" applyFill="1" applyBorder="1"/>
    <xf numFmtId="0" fontId="1" fillId="0" borderId="6" xfId="0" applyFont="1" applyBorder="1" applyAlignment="1">
      <alignment horizontal="center"/>
    </xf>
    <xf numFmtId="177" fontId="1" fillId="0" borderId="6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4" fontId="0" fillId="3" borderId="9" xfId="0" applyNumberForma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79" fontId="0" fillId="3" borderId="1" xfId="0" applyNumberForma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180" fontId="0" fillId="0" borderId="5" xfId="0" applyNumberForma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Border="1"/>
    <xf numFmtId="0" fontId="5" fillId="3" borderId="2" xfId="0" applyFont="1" applyFill="1" applyBorder="1" applyAlignment="1">
      <alignment horizontal="center"/>
    </xf>
    <xf numFmtId="180" fontId="5" fillId="0" borderId="5" xfId="0" applyNumberFormat="1" applyFont="1" applyBorder="1" applyAlignment="1">
      <alignment horizontal="center"/>
    </xf>
    <xf numFmtId="179" fontId="0" fillId="3" borderId="1" xfId="0" applyNumberFormat="1" applyFill="1" applyBorder="1" applyAlignment="1">
      <alignment horizontal="center" vertical="center"/>
    </xf>
    <xf numFmtId="180" fontId="0" fillId="4" borderId="8" xfId="0" applyNumberFormat="1" applyFill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80" fontId="0" fillId="0" borderId="2" xfId="0" applyNumberFormat="1" applyBorder="1" applyAlignment="1">
      <alignment horizontal="center"/>
    </xf>
    <xf numFmtId="0" fontId="0" fillId="0" borderId="4" xfId="0" applyBorder="1"/>
    <xf numFmtId="0" fontId="1" fillId="2" borderId="14" xfId="0" applyFont="1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37" fontId="0" fillId="0" borderId="16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179" fontId="0" fillId="3" borderId="4" xfId="0" applyNumberForma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1" xfId="0" applyFon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2" borderId="17" xfId="0" applyFont="1" applyFill="1" applyBorder="1" applyAlignment="1">
      <alignment horizontal="center"/>
    </xf>
  </cellXfs>
  <cellStyles count="3">
    <cellStyle name="Normal 4" xfId="2" xr:uid="{5A3769BD-5895-42AE-B85C-42016AE346A4}"/>
    <cellStyle name="常规" xfId="0" builtinId="0"/>
    <cellStyle name="千位分隔" xfId="1" builtinId="3"/>
  </cellStyles>
  <dxfs count="6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493059</xdr:colOff>
      <xdr:row>17</xdr:row>
      <xdr:rowOff>94694</xdr:rowOff>
    </xdr:from>
    <xdr:to>
      <xdr:col>15</xdr:col>
      <xdr:colOff>296955</xdr:colOff>
      <xdr:row>28</xdr:row>
      <xdr:rowOff>386310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0C69711-F24C-D11A-513B-BA7FEE111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59" y="3590929"/>
          <a:ext cx="10802470" cy="7009543"/>
        </a:xfrm>
        <a:prstGeom prst="rect">
          <a:avLst/>
        </a:prstGeom>
      </xdr:spPr>
    </xdr:pic>
    <xdr:clientData/>
  </xdr:twoCellAnchor>
  <xdr:twoCellAnchor editAs="oneCell">
    <xdr:from>
      <xdr:col>0</xdr:col>
      <xdr:colOff>263339</xdr:colOff>
      <xdr:row>32</xdr:row>
      <xdr:rowOff>879662</xdr:rowOff>
    </xdr:from>
    <xdr:to>
      <xdr:col>4</xdr:col>
      <xdr:colOff>588308</xdr:colOff>
      <xdr:row>34</xdr:row>
      <xdr:rowOff>348884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D9E63E89-C1FD-46BF-3540-4DEB872A8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339" y="13536707"/>
          <a:ext cx="3367367" cy="1912104"/>
        </a:xfrm>
        <a:prstGeom prst="rect">
          <a:avLst/>
        </a:prstGeom>
      </xdr:spPr>
    </xdr:pic>
    <xdr:clientData/>
  </xdr:twoCellAnchor>
  <xdr:twoCellAnchor editAs="oneCell">
    <xdr:from>
      <xdr:col>10</xdr:col>
      <xdr:colOff>481855</xdr:colOff>
      <xdr:row>29</xdr:row>
      <xdr:rowOff>39221</xdr:rowOff>
    </xdr:from>
    <xdr:to>
      <xdr:col>17</xdr:col>
      <xdr:colOff>509868</xdr:colOff>
      <xdr:row>32</xdr:row>
      <xdr:rowOff>178256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D66ABFC-F99C-39CB-0764-D506E84D2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33282" y="10864103"/>
          <a:ext cx="4162984" cy="1971198"/>
        </a:xfrm>
        <a:prstGeom prst="rect">
          <a:avLst/>
        </a:prstGeom>
      </xdr:spPr>
    </xdr:pic>
    <xdr:clientData/>
  </xdr:twoCellAnchor>
  <xdr:twoCellAnchor editAs="oneCell">
    <xdr:from>
      <xdr:col>6</xdr:col>
      <xdr:colOff>10007</xdr:colOff>
      <xdr:row>29</xdr:row>
      <xdr:rowOff>90184</xdr:rowOff>
    </xdr:from>
    <xdr:to>
      <xdr:col>10</xdr:col>
      <xdr:colOff>367564</xdr:colOff>
      <xdr:row>31</xdr:row>
      <xdr:rowOff>509867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FC4527B-392C-76F3-8F05-2083B4FA2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13919" y="10915066"/>
          <a:ext cx="4005072" cy="1641125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268940</xdr:colOff>
      <xdr:row>28</xdr:row>
      <xdr:rowOff>540939</xdr:rowOff>
    </xdr:from>
    <xdr:to>
      <xdr:col>5</xdr:col>
      <xdr:colOff>409014</xdr:colOff>
      <xdr:row>32</xdr:row>
      <xdr:rowOff>277937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579C4414-17E2-F4EE-0854-F9C765ACF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40" y="10755101"/>
          <a:ext cx="3866030" cy="21798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100013</xdr:rowOff>
        </xdr:from>
        <xdr:to>
          <xdr:col>3</xdr:col>
          <xdr:colOff>481013</xdr:colOff>
          <xdr:row>37</xdr:row>
          <xdr:rowOff>304800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100013</xdr:rowOff>
        </xdr:from>
        <xdr:to>
          <xdr:col>3</xdr:col>
          <xdr:colOff>481013</xdr:colOff>
          <xdr:row>38</xdr:row>
          <xdr:rowOff>304800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39</xdr:row>
          <xdr:rowOff>100013</xdr:rowOff>
        </xdr:from>
        <xdr:to>
          <xdr:col>3</xdr:col>
          <xdr:colOff>481013</xdr:colOff>
          <xdr:row>39</xdr:row>
          <xdr:rowOff>304800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37</xdr:row>
          <xdr:rowOff>100013</xdr:rowOff>
        </xdr:from>
        <xdr:to>
          <xdr:col>12</xdr:col>
          <xdr:colOff>66675</xdr:colOff>
          <xdr:row>37</xdr:row>
          <xdr:rowOff>304800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214313</xdr:colOff>
          <xdr:row>38</xdr:row>
          <xdr:rowOff>100013</xdr:rowOff>
        </xdr:from>
        <xdr:to>
          <xdr:col>12</xdr:col>
          <xdr:colOff>61913</xdr:colOff>
          <xdr:row>38</xdr:row>
          <xdr:rowOff>304800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56029</xdr:colOff>
      <xdr:row>31</xdr:row>
      <xdr:rowOff>460691</xdr:rowOff>
    </xdr:from>
    <xdr:ext cx="3003177" cy="643509"/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id="{2873FC8E-4463-4FB7-A1F9-80F48291CA67}"/>
            </a:ext>
          </a:extLst>
        </xdr:cNvPr>
        <xdr:cNvSpPr txBox="1"/>
      </xdr:nvSpPr>
      <xdr:spPr>
        <a:xfrm>
          <a:off x="56029" y="12507015"/>
          <a:ext cx="3003177" cy="6435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1 (</a:t>
          </a:r>
          <a:r>
            <a:rPr lang="en-US" altLang="zh-CN" sz="1200" baseline="0">
              <a:solidFill>
                <a:schemeClr val="tx1"/>
              </a:solidFill>
            </a:rPr>
            <a:t>77.1KG</a:t>
          </a:r>
          <a:r>
            <a:rPr lang="en-US" altLang="zh-CN" sz="1200" baseline="0"/>
            <a:t>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Assembly Instruction, Safety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Guides, Anchoring Instructions</a:t>
          </a:r>
          <a:r>
            <a:rPr lang="zh-CN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 hardware</a:t>
          </a:r>
          <a:endParaRPr lang="zh-CN" altLang="en-US" sz="1200"/>
        </a:p>
      </xdr:txBody>
    </xdr:sp>
    <xdr:clientData/>
  </xdr:oneCellAnchor>
  <xdr:twoCellAnchor>
    <xdr:from>
      <xdr:col>0</xdr:col>
      <xdr:colOff>294284</xdr:colOff>
      <xdr:row>17</xdr:row>
      <xdr:rowOff>197960</xdr:rowOff>
    </xdr:from>
    <xdr:to>
      <xdr:col>7</xdr:col>
      <xdr:colOff>33617</xdr:colOff>
      <xdr:row>19</xdr:row>
      <xdr:rowOff>27215</xdr:rowOff>
    </xdr:to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D42746DA-6614-457E-BABA-00E0BB779FA2}"/>
            </a:ext>
          </a:extLst>
        </xdr:cNvPr>
        <xdr:cNvSpPr txBox="1"/>
      </xdr:nvSpPr>
      <xdr:spPr>
        <a:xfrm>
          <a:off x="294284" y="3694195"/>
          <a:ext cx="4821201" cy="1050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2506114</a:t>
          </a:r>
          <a:r>
            <a:rPr lang="en-US" altLang="zh-CN" sz="1400" baseline="0">
              <a:ln>
                <a:noFill/>
              </a:ln>
            </a:rPr>
            <a:t> 16</a:t>
          </a:r>
          <a:r>
            <a:rPr lang="en-US" altLang="zh-CN" sz="1400">
              <a:ln>
                <a:noFill/>
              </a:ln>
            </a:rPr>
            <a:t>x14 LANCASTER</a:t>
          </a:r>
          <a:r>
            <a:rPr lang="en-US" altLang="zh-CN" sz="1400" baseline="0">
              <a:ln>
                <a:noFill/>
              </a:ln>
            </a:rPr>
            <a:t> GAZEBO </a:t>
          </a:r>
          <a:r>
            <a:rPr lang="en-US" altLang="zh-CN" sz="1400">
              <a:ln>
                <a:noFill/>
              </a:ln>
            </a:rPr>
            <a:t>Container Loading Layout (38 sets of Gazebo/container)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7</a:t>
          </a:r>
          <a:r>
            <a:rPr lang="en-US" altLang="zh-CN" sz="1400" baseline="0">
              <a:ln>
                <a:noFill/>
              </a:ln>
            </a:rPr>
            <a:t> boxes (To pick up 1 box from each kind of pallet to group as 1set Gazebo), 1 container = 21 pallets. </a:t>
          </a:r>
        </a:p>
        <a:p>
          <a:pPr algn="l"/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9</xdr:col>
      <xdr:colOff>1383926</xdr:colOff>
      <xdr:row>31</xdr:row>
      <xdr:rowOff>512466</xdr:rowOff>
    </xdr:from>
    <xdr:ext cx="2945111" cy="468077"/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id="{DBD5CEDE-BABB-470B-AA72-184D9E748BC7}"/>
            </a:ext>
          </a:extLst>
        </xdr:cNvPr>
        <xdr:cNvSpPr txBox="1"/>
      </xdr:nvSpPr>
      <xdr:spPr>
        <a:xfrm>
          <a:off x="7995397" y="12558790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4 </a:t>
          </a:r>
          <a:r>
            <a:rPr lang="en-US" altLang="zh-CN" sz="1200" baseline="0"/>
            <a:t> (</a:t>
          </a:r>
          <a:r>
            <a:rPr lang="en-US" altLang="zh-CN" sz="1200" baseline="0">
              <a:solidFill>
                <a:schemeClr val="tx1"/>
              </a:solidFill>
            </a:rPr>
            <a:t>77.25KG</a:t>
          </a:r>
          <a:r>
            <a:rPr lang="en-US" altLang="zh-CN" sz="1200" baseline="0"/>
            <a:t>)</a:t>
          </a:r>
        </a:p>
        <a:p>
          <a:pPr algn="ctr"/>
          <a:r>
            <a:rPr lang="en-US" altLang="zh-CN" sz="1200"/>
            <a:t>Metal Component, Hardware</a:t>
          </a:r>
          <a:endParaRPr lang="zh-CN" altLang="en-US" sz="1200"/>
        </a:p>
      </xdr:txBody>
    </xdr:sp>
    <xdr:clientData/>
  </xdr:oneCellAnchor>
  <xdr:oneCellAnchor>
    <xdr:from>
      <xdr:col>6</xdr:col>
      <xdr:colOff>235323</xdr:colOff>
      <xdr:row>31</xdr:row>
      <xdr:rowOff>188422</xdr:rowOff>
    </xdr:from>
    <xdr:ext cx="1647265" cy="452432"/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AAFF52A-9A54-4516-89FE-B74E6C4BA6FE}"/>
            </a:ext>
          </a:extLst>
        </xdr:cNvPr>
        <xdr:cNvSpPr txBox="1"/>
      </xdr:nvSpPr>
      <xdr:spPr>
        <a:xfrm>
          <a:off x="4639235" y="12234746"/>
          <a:ext cx="1647265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2 (</a:t>
          </a:r>
          <a:r>
            <a:rPr lang="en-US" altLang="zh-CN" sz="1200" baseline="0">
              <a:solidFill>
                <a:schemeClr val="tx1"/>
              </a:solidFill>
            </a:rPr>
            <a:t>77.8KG</a:t>
          </a:r>
          <a:r>
            <a:rPr lang="en-US" altLang="zh-CN" sz="1200" baseline="0"/>
            <a:t>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</a:t>
          </a:r>
          <a:endParaRPr lang="zh-CN" altLang="en-US" sz="1200"/>
        </a:p>
      </xdr:txBody>
    </xdr:sp>
    <xdr:clientData/>
  </xdr:oneCellAnchor>
  <xdr:oneCellAnchor>
    <xdr:from>
      <xdr:col>0</xdr:col>
      <xdr:colOff>151279</xdr:colOff>
      <xdr:row>33</xdr:row>
      <xdr:rowOff>456599</xdr:rowOff>
    </xdr:from>
    <xdr:ext cx="1566014" cy="468077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5AF922E3-1965-4BC7-9FD5-58091A6889DD}"/>
            </a:ext>
          </a:extLst>
        </xdr:cNvPr>
        <xdr:cNvSpPr txBox="1"/>
      </xdr:nvSpPr>
      <xdr:spPr>
        <a:xfrm>
          <a:off x="151279" y="14945805"/>
          <a:ext cx="1566014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5 </a:t>
          </a:r>
          <a:r>
            <a:rPr lang="en-US" altLang="zh-CN" sz="1200" baseline="0"/>
            <a:t> (</a:t>
          </a:r>
          <a:r>
            <a:rPr lang="en-US" altLang="zh-CN" sz="1200" baseline="0">
              <a:solidFill>
                <a:schemeClr val="tx1"/>
              </a:solidFill>
            </a:rPr>
            <a:t>78.9KG</a:t>
          </a:r>
          <a:r>
            <a:rPr lang="en-US" altLang="zh-CN" sz="1200" baseline="0"/>
            <a:t>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twoCellAnchor editAs="oneCell">
    <xdr:from>
      <xdr:col>6</xdr:col>
      <xdr:colOff>280147</xdr:colOff>
      <xdr:row>32</xdr:row>
      <xdr:rowOff>851646</xdr:rowOff>
    </xdr:from>
    <xdr:to>
      <xdr:col>10</xdr:col>
      <xdr:colOff>636239</xdr:colOff>
      <xdr:row>33</xdr:row>
      <xdr:rowOff>504266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C3A1C9-4B46-C381-0436-0C8DB26F5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84059" y="13508691"/>
          <a:ext cx="4003607" cy="1484781"/>
        </a:xfrm>
        <a:prstGeom prst="rect">
          <a:avLst/>
        </a:prstGeom>
      </xdr:spPr>
    </xdr:pic>
    <xdr:clientData/>
  </xdr:twoCellAnchor>
  <xdr:oneCellAnchor>
    <xdr:from>
      <xdr:col>6</xdr:col>
      <xdr:colOff>100853</xdr:colOff>
      <xdr:row>33</xdr:row>
      <xdr:rowOff>350143</xdr:rowOff>
    </xdr:from>
    <xdr:ext cx="1566014" cy="468077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5D0DC03F-8C9C-18A1-E15F-81DE66C85885}"/>
            </a:ext>
          </a:extLst>
        </xdr:cNvPr>
        <xdr:cNvSpPr txBox="1"/>
      </xdr:nvSpPr>
      <xdr:spPr>
        <a:xfrm>
          <a:off x="4504765" y="14839349"/>
          <a:ext cx="1566014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6 </a:t>
          </a:r>
          <a:r>
            <a:rPr lang="en-US" altLang="zh-CN" sz="1200" baseline="0"/>
            <a:t> (</a:t>
          </a:r>
          <a:r>
            <a:rPr lang="en-US" altLang="zh-CN" sz="1200" baseline="0">
              <a:solidFill>
                <a:schemeClr val="tx1"/>
              </a:solidFill>
            </a:rPr>
            <a:t>64KG</a:t>
          </a:r>
          <a:r>
            <a:rPr lang="en-US" altLang="zh-CN" sz="1200" baseline="0"/>
            <a:t>)</a:t>
          </a:r>
        </a:p>
        <a:p>
          <a:pPr algn="ctr"/>
          <a:r>
            <a:rPr lang="en-US" altLang="zh-CN" sz="1200"/>
            <a:t>Metal Roof</a:t>
          </a:r>
          <a:endParaRPr lang="zh-CN" altLang="en-US" sz="1200"/>
        </a:p>
      </xdr:txBody>
    </xdr:sp>
    <xdr:clientData/>
  </xdr:oneCellAnchor>
  <xdr:twoCellAnchor editAs="oneCell">
    <xdr:from>
      <xdr:col>11</xdr:col>
      <xdr:colOff>256239</xdr:colOff>
      <xdr:row>32</xdr:row>
      <xdr:rowOff>997326</xdr:rowOff>
    </xdr:from>
    <xdr:to>
      <xdr:col>17</xdr:col>
      <xdr:colOff>351781</xdr:colOff>
      <xdr:row>33</xdr:row>
      <xdr:rowOff>493059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AC44B85-4512-64DA-A4EA-5C3B89C2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57607" y="13654371"/>
          <a:ext cx="3580572" cy="1327894"/>
        </a:xfrm>
        <a:prstGeom prst="rect">
          <a:avLst/>
        </a:prstGeom>
      </xdr:spPr>
    </xdr:pic>
    <xdr:clientData/>
  </xdr:twoCellAnchor>
  <xdr:oneCellAnchor>
    <xdr:from>
      <xdr:col>11</xdr:col>
      <xdr:colOff>453838</xdr:colOff>
      <xdr:row>33</xdr:row>
      <xdr:rowOff>518232</xdr:rowOff>
    </xdr:from>
    <xdr:ext cx="1566014" cy="468077"/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id="{72ECABC6-6B56-B7C2-5110-00988B63C186}"/>
            </a:ext>
          </a:extLst>
        </xdr:cNvPr>
        <xdr:cNvSpPr txBox="1"/>
      </xdr:nvSpPr>
      <xdr:spPr>
        <a:xfrm>
          <a:off x="8970309" y="15007438"/>
          <a:ext cx="1566014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7 </a:t>
          </a:r>
          <a:r>
            <a:rPr lang="en-US" altLang="zh-CN" sz="1200" baseline="0"/>
            <a:t> (</a:t>
          </a:r>
          <a:r>
            <a:rPr lang="en-US" altLang="zh-CN" sz="1200" baseline="0">
              <a:solidFill>
                <a:schemeClr val="tx1"/>
              </a:solidFill>
            </a:rPr>
            <a:t>49.6KG</a:t>
          </a:r>
          <a:r>
            <a:rPr lang="en-US" altLang="zh-CN" sz="1200" baseline="0"/>
            <a:t>)</a:t>
          </a:r>
        </a:p>
        <a:p>
          <a:pPr algn="ctr"/>
          <a:r>
            <a:rPr lang="en-US" altLang="zh-CN" sz="1200"/>
            <a:t>Metal Roof</a:t>
          </a:r>
          <a:endParaRPr lang="zh-CN" altLang="en-US" sz="1200"/>
        </a:p>
      </xdr:txBody>
    </xdr:sp>
    <xdr:clientData/>
  </xdr:oneCellAnchor>
  <xdr:twoCellAnchor editAs="oneCell">
    <xdr:from>
      <xdr:col>12</xdr:col>
      <xdr:colOff>50428</xdr:colOff>
      <xdr:row>24</xdr:row>
      <xdr:rowOff>588310</xdr:rowOff>
    </xdr:from>
    <xdr:to>
      <xdr:col>17</xdr:col>
      <xdr:colOff>499661</xdr:colOff>
      <xdr:row>28</xdr:row>
      <xdr:rowOff>50427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8D9F020D-9667-C565-ABB9-049E1324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56061" y="8359590"/>
          <a:ext cx="3429998" cy="1904999"/>
        </a:xfrm>
        <a:prstGeom prst="rect">
          <a:avLst/>
        </a:prstGeom>
      </xdr:spPr>
    </xdr:pic>
    <xdr:clientData/>
  </xdr:twoCellAnchor>
  <xdr:oneCellAnchor>
    <xdr:from>
      <xdr:col>11</xdr:col>
      <xdr:colOff>156882</xdr:colOff>
      <xdr:row>27</xdr:row>
      <xdr:rowOff>137996</xdr:rowOff>
    </xdr:from>
    <xdr:ext cx="1647265" cy="624658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A7913E7D-FEF4-68BA-31BA-BBB8DBCE3E28}"/>
            </a:ext>
          </a:extLst>
        </xdr:cNvPr>
        <xdr:cNvSpPr txBox="1"/>
      </xdr:nvSpPr>
      <xdr:spPr>
        <a:xfrm>
          <a:off x="8858250" y="9741437"/>
          <a:ext cx="1647265" cy="624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3 (</a:t>
          </a:r>
          <a:r>
            <a:rPr lang="en-US" altLang="zh-CN" sz="1200" baseline="0">
              <a:solidFill>
                <a:schemeClr val="tx1"/>
              </a:solidFill>
            </a:rPr>
            <a:t>64.7KG</a:t>
          </a:r>
          <a:r>
            <a:rPr lang="en-US" altLang="zh-CN" sz="1200" baseline="0"/>
            <a:t>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Electrical Box</a:t>
          </a:r>
          <a:endParaRPr lang="zh-CN" altLang="en-U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112061</xdr:colOff>
      <xdr:row>19</xdr:row>
      <xdr:rowOff>134471</xdr:rowOff>
    </xdr:from>
    <xdr:to>
      <xdr:col>4</xdr:col>
      <xdr:colOff>295494</xdr:colOff>
      <xdr:row>23</xdr:row>
      <xdr:rowOff>291353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9083C07-85B5-2B34-733C-8AF87ABE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61" y="4852147"/>
          <a:ext cx="3225831" cy="259976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100013</xdr:rowOff>
        </xdr:from>
        <xdr:to>
          <xdr:col>3</xdr:col>
          <xdr:colOff>481013</xdr:colOff>
          <xdr:row>37</xdr:row>
          <xdr:rowOff>304800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100013</xdr:rowOff>
        </xdr:from>
        <xdr:to>
          <xdr:col>3</xdr:col>
          <xdr:colOff>481013</xdr:colOff>
          <xdr:row>38</xdr:row>
          <xdr:rowOff>304800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39</xdr:row>
          <xdr:rowOff>100013</xdr:rowOff>
        </xdr:from>
        <xdr:to>
          <xdr:col>3</xdr:col>
          <xdr:colOff>481013</xdr:colOff>
          <xdr:row>39</xdr:row>
          <xdr:rowOff>304800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37</xdr:row>
          <xdr:rowOff>100013</xdr:rowOff>
        </xdr:from>
        <xdr:to>
          <xdr:col>12</xdr:col>
          <xdr:colOff>66675</xdr:colOff>
          <xdr:row>37</xdr:row>
          <xdr:rowOff>304800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214313</xdr:colOff>
          <xdr:row>38</xdr:row>
          <xdr:rowOff>100013</xdr:rowOff>
        </xdr:from>
        <xdr:to>
          <xdr:col>12</xdr:col>
          <xdr:colOff>61913</xdr:colOff>
          <xdr:row>38</xdr:row>
          <xdr:rowOff>304800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148607</xdr:colOff>
      <xdr:row>17</xdr:row>
      <xdr:rowOff>186754</xdr:rowOff>
    </xdr:from>
    <xdr:to>
      <xdr:col>6</xdr:col>
      <xdr:colOff>565896</xdr:colOff>
      <xdr:row>19</xdr:row>
      <xdr:rowOff>16009</xdr:rowOff>
    </xdr:to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DFE787F3-9AEE-46A2-891C-7C28D5F1AB1C}"/>
            </a:ext>
          </a:extLst>
        </xdr:cNvPr>
        <xdr:cNvSpPr txBox="1"/>
      </xdr:nvSpPr>
      <xdr:spPr>
        <a:xfrm>
          <a:off x="148607" y="3682989"/>
          <a:ext cx="4821201" cy="1050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2506114</a:t>
          </a:r>
          <a:r>
            <a:rPr lang="en-US" altLang="zh-CN" sz="1400" baseline="0">
              <a:ln>
                <a:noFill/>
              </a:ln>
            </a:rPr>
            <a:t> 16</a:t>
          </a:r>
          <a:r>
            <a:rPr lang="en-US" altLang="zh-CN" sz="1400">
              <a:ln>
                <a:noFill/>
              </a:ln>
            </a:rPr>
            <a:t>x14 LANCASTER</a:t>
          </a:r>
          <a:r>
            <a:rPr lang="en-US" altLang="zh-CN" sz="1400" baseline="0">
              <a:ln>
                <a:noFill/>
              </a:ln>
            </a:rPr>
            <a:t> GAZEBO </a:t>
          </a:r>
          <a:r>
            <a:rPr lang="en-US" altLang="zh-CN" sz="1400">
              <a:ln>
                <a:noFill/>
              </a:ln>
            </a:rPr>
            <a:t>Container Loading Layout (38 sets of Gazebo/container)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7</a:t>
          </a:r>
          <a:r>
            <a:rPr lang="en-US" altLang="zh-CN" sz="1400" baseline="0">
              <a:ln>
                <a:noFill/>
              </a:ln>
            </a:rPr>
            <a:t> boxes (To pick up 1 box from each kind of pallet to group as 1set Gazebo), 1 container = 21 pallets. </a:t>
          </a:r>
        </a:p>
        <a:p>
          <a:pPr algn="l"/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0</xdr:col>
      <xdr:colOff>134471</xdr:colOff>
      <xdr:row>23</xdr:row>
      <xdr:rowOff>199628</xdr:rowOff>
    </xdr:from>
    <xdr:ext cx="1647265" cy="280205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529B1F55-89B4-4D84-8AC0-7AD4451FDC90}"/>
            </a:ext>
          </a:extLst>
        </xdr:cNvPr>
        <xdr:cNvSpPr txBox="1"/>
      </xdr:nvSpPr>
      <xdr:spPr>
        <a:xfrm>
          <a:off x="134471" y="7360187"/>
          <a:ext cx="164726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01, 1 pallet</a:t>
          </a:r>
          <a:endParaRPr lang="zh-CN" altLang="en-US" sz="1200"/>
        </a:p>
      </xdr:txBody>
    </xdr:sp>
    <xdr:clientData/>
  </xdr:oneCellAnchor>
  <xdr:twoCellAnchor editAs="oneCell">
    <xdr:from>
      <xdr:col>0</xdr:col>
      <xdr:colOff>291353</xdr:colOff>
      <xdr:row>24</xdr:row>
      <xdr:rowOff>543485</xdr:rowOff>
    </xdr:from>
    <xdr:to>
      <xdr:col>4</xdr:col>
      <xdr:colOff>72837</xdr:colOff>
      <xdr:row>28</xdr:row>
      <xdr:rowOff>422664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64829400-6991-5A81-C5A6-652747375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353" y="8314765"/>
          <a:ext cx="2823882" cy="2322061"/>
        </a:xfrm>
        <a:prstGeom prst="rect">
          <a:avLst/>
        </a:prstGeom>
      </xdr:spPr>
    </xdr:pic>
    <xdr:clientData/>
  </xdr:twoCellAnchor>
  <xdr:oneCellAnchor>
    <xdr:from>
      <xdr:col>0</xdr:col>
      <xdr:colOff>409014</xdr:colOff>
      <xdr:row>28</xdr:row>
      <xdr:rowOff>490982</xdr:rowOff>
    </xdr:from>
    <xdr:ext cx="1798544" cy="280205"/>
    <xdr:sp macro="" textlink="">
      <xdr:nvSpPr>
        <xdr:cNvPr id="20" name="文本框 19">
          <a:extLst>
            <a:ext uri="{FF2B5EF4-FFF2-40B4-BE49-F238E27FC236}">
              <a16:creationId xmlns:a16="http://schemas.microsoft.com/office/drawing/2014/main" id="{B250BC9B-B6DE-A713-0160-FAC51709465C}"/>
            </a:ext>
          </a:extLst>
        </xdr:cNvPr>
        <xdr:cNvSpPr txBox="1"/>
      </xdr:nvSpPr>
      <xdr:spPr>
        <a:xfrm>
          <a:off x="409014" y="10705144"/>
          <a:ext cx="17985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01, 2 pallets</a:t>
          </a:r>
          <a:endParaRPr lang="zh-CN" altLang="en-US" sz="1200"/>
        </a:p>
      </xdr:txBody>
    </xdr:sp>
    <xdr:clientData/>
  </xdr:oneCellAnchor>
  <xdr:twoCellAnchor editAs="oneCell">
    <xdr:from>
      <xdr:col>0</xdr:col>
      <xdr:colOff>145677</xdr:colOff>
      <xdr:row>30</xdr:row>
      <xdr:rowOff>263337</xdr:rowOff>
    </xdr:from>
    <xdr:to>
      <xdr:col>3</xdr:col>
      <xdr:colOff>537882</xdr:colOff>
      <xdr:row>32</xdr:row>
      <xdr:rowOff>1407629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3712F8B1-EF41-848D-E63A-A58B4571E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677" y="11698941"/>
          <a:ext cx="2728632" cy="2365733"/>
        </a:xfrm>
        <a:prstGeom prst="rect">
          <a:avLst/>
        </a:prstGeom>
      </xdr:spPr>
    </xdr:pic>
    <xdr:clientData/>
  </xdr:twoCellAnchor>
  <xdr:oneCellAnchor>
    <xdr:from>
      <xdr:col>0</xdr:col>
      <xdr:colOff>218515</xdr:colOff>
      <xdr:row>32</xdr:row>
      <xdr:rowOff>1538730</xdr:rowOff>
    </xdr:from>
    <xdr:ext cx="1798544" cy="280205"/>
    <xdr:sp macro="" textlink="">
      <xdr:nvSpPr>
        <xdr:cNvPr id="22" name="文本框 21">
          <a:extLst>
            <a:ext uri="{FF2B5EF4-FFF2-40B4-BE49-F238E27FC236}">
              <a16:creationId xmlns:a16="http://schemas.microsoft.com/office/drawing/2014/main" id="{112C91F5-B170-D545-8A33-E08CC6BE07C2}"/>
            </a:ext>
          </a:extLst>
        </xdr:cNvPr>
        <xdr:cNvSpPr txBox="1"/>
      </xdr:nvSpPr>
      <xdr:spPr>
        <a:xfrm>
          <a:off x="218515" y="14195775"/>
          <a:ext cx="17985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02, 1 pallet</a:t>
          </a:r>
          <a:endParaRPr lang="zh-CN" altLang="en-US" sz="1200"/>
        </a:p>
      </xdr:txBody>
    </xdr:sp>
    <xdr:clientData/>
  </xdr:oneCellAnchor>
  <xdr:twoCellAnchor editAs="oneCell">
    <xdr:from>
      <xdr:col>5</xdr:col>
      <xdr:colOff>78444</xdr:colOff>
      <xdr:row>19</xdr:row>
      <xdr:rowOff>280149</xdr:rowOff>
    </xdr:from>
    <xdr:to>
      <xdr:col>8</xdr:col>
      <xdr:colOff>682316</xdr:colOff>
      <xdr:row>23</xdr:row>
      <xdr:rowOff>50428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CC09FC23-259F-40DA-8C79-6D96CFD7E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04400" y="4997825"/>
          <a:ext cx="2704975" cy="2213162"/>
        </a:xfrm>
        <a:prstGeom prst="rect">
          <a:avLst/>
        </a:prstGeom>
      </xdr:spPr>
    </xdr:pic>
    <xdr:clientData/>
  </xdr:twoCellAnchor>
  <xdr:oneCellAnchor>
    <xdr:from>
      <xdr:col>5</xdr:col>
      <xdr:colOff>240927</xdr:colOff>
      <xdr:row>23</xdr:row>
      <xdr:rowOff>115586</xdr:rowOff>
    </xdr:from>
    <xdr:ext cx="1798544" cy="280205"/>
    <xdr:sp macro="" textlink="">
      <xdr:nvSpPr>
        <xdr:cNvPr id="25" name="文本框 24">
          <a:extLst>
            <a:ext uri="{FF2B5EF4-FFF2-40B4-BE49-F238E27FC236}">
              <a16:creationId xmlns:a16="http://schemas.microsoft.com/office/drawing/2014/main" id="{B57F380A-6C33-D6DA-4DF2-CC341D91EAF1}"/>
            </a:ext>
          </a:extLst>
        </xdr:cNvPr>
        <xdr:cNvSpPr txBox="1"/>
      </xdr:nvSpPr>
      <xdr:spPr>
        <a:xfrm>
          <a:off x="3966883" y="7276145"/>
          <a:ext cx="17985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02, 2 pallets</a:t>
          </a:r>
          <a:endParaRPr lang="zh-CN" altLang="en-US" sz="1200"/>
        </a:p>
      </xdr:txBody>
    </xdr:sp>
    <xdr:clientData/>
  </xdr:oneCellAnchor>
  <xdr:twoCellAnchor editAs="oneCell">
    <xdr:from>
      <xdr:col>4</xdr:col>
      <xdr:colOff>543486</xdr:colOff>
      <xdr:row>24</xdr:row>
      <xdr:rowOff>392205</xdr:rowOff>
    </xdr:from>
    <xdr:to>
      <xdr:col>8</xdr:col>
      <xdr:colOff>663967</xdr:colOff>
      <xdr:row>28</xdr:row>
      <xdr:rowOff>218514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96FB0B5-979D-13F7-58BC-3647F88D7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85884" y="8163485"/>
          <a:ext cx="2905142" cy="2269191"/>
        </a:xfrm>
        <a:prstGeom prst="rect">
          <a:avLst/>
        </a:prstGeom>
      </xdr:spPr>
    </xdr:pic>
    <xdr:clientData/>
  </xdr:twoCellAnchor>
  <xdr:oneCellAnchor>
    <xdr:from>
      <xdr:col>5</xdr:col>
      <xdr:colOff>95252</xdr:colOff>
      <xdr:row>28</xdr:row>
      <xdr:rowOff>266862</xdr:rowOff>
    </xdr:from>
    <xdr:ext cx="1798544" cy="280205"/>
    <xdr:sp macro="" textlink="">
      <xdr:nvSpPr>
        <xdr:cNvPr id="27" name="文本框 26">
          <a:extLst>
            <a:ext uri="{FF2B5EF4-FFF2-40B4-BE49-F238E27FC236}">
              <a16:creationId xmlns:a16="http://schemas.microsoft.com/office/drawing/2014/main" id="{2CED0C74-A83C-057B-C889-21679899A328}"/>
            </a:ext>
          </a:extLst>
        </xdr:cNvPr>
        <xdr:cNvSpPr txBox="1"/>
      </xdr:nvSpPr>
      <xdr:spPr>
        <a:xfrm>
          <a:off x="3821208" y="10481024"/>
          <a:ext cx="17985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03, 1 pallet</a:t>
          </a:r>
          <a:endParaRPr lang="zh-CN" altLang="en-US" sz="1200"/>
        </a:p>
      </xdr:txBody>
    </xdr:sp>
    <xdr:clientData/>
  </xdr:oneCellAnchor>
  <xdr:twoCellAnchor editAs="oneCell">
    <xdr:from>
      <xdr:col>4</xdr:col>
      <xdr:colOff>347380</xdr:colOff>
      <xdr:row>30</xdr:row>
      <xdr:rowOff>229719</xdr:rowOff>
    </xdr:from>
    <xdr:to>
      <xdr:col>8</xdr:col>
      <xdr:colOff>545636</xdr:colOff>
      <xdr:row>32</xdr:row>
      <xdr:rowOff>1159808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8861675A-0CE1-5FD5-83CB-5B1667829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89778" y="11665323"/>
          <a:ext cx="2982917" cy="2151530"/>
        </a:xfrm>
        <a:prstGeom prst="rect">
          <a:avLst/>
        </a:prstGeom>
      </xdr:spPr>
    </xdr:pic>
    <xdr:clientData/>
  </xdr:twoCellAnchor>
  <xdr:oneCellAnchor>
    <xdr:from>
      <xdr:col>4</xdr:col>
      <xdr:colOff>588308</xdr:colOff>
      <xdr:row>32</xdr:row>
      <xdr:rowOff>1493906</xdr:rowOff>
    </xdr:from>
    <xdr:ext cx="1798544" cy="280205"/>
    <xdr:sp macro="" textlink="">
      <xdr:nvSpPr>
        <xdr:cNvPr id="29" name="文本框 28">
          <a:extLst>
            <a:ext uri="{FF2B5EF4-FFF2-40B4-BE49-F238E27FC236}">
              <a16:creationId xmlns:a16="http://schemas.microsoft.com/office/drawing/2014/main" id="{2C52D2D8-69DD-BD23-8665-5FE304C12A3D}"/>
            </a:ext>
          </a:extLst>
        </xdr:cNvPr>
        <xdr:cNvSpPr txBox="1"/>
      </xdr:nvSpPr>
      <xdr:spPr>
        <a:xfrm>
          <a:off x="3630706" y="14150951"/>
          <a:ext cx="17985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03, 2 pallets</a:t>
          </a:r>
          <a:endParaRPr lang="zh-CN" altLang="en-US" sz="1200"/>
        </a:p>
      </xdr:txBody>
    </xdr:sp>
    <xdr:clientData/>
  </xdr:oneCellAnchor>
  <xdr:twoCellAnchor editAs="oneCell">
    <xdr:from>
      <xdr:col>9</xdr:col>
      <xdr:colOff>173692</xdr:colOff>
      <xdr:row>19</xdr:row>
      <xdr:rowOff>302560</xdr:rowOff>
    </xdr:from>
    <xdr:to>
      <xdr:col>12</xdr:col>
      <xdr:colOff>380999</xdr:colOff>
      <xdr:row>22</xdr:row>
      <xdr:rowOff>264802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FE69B72B-0BDC-ACE9-A920-90EF41710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85163" y="5020236"/>
          <a:ext cx="2801469" cy="1794405"/>
        </a:xfrm>
        <a:prstGeom prst="rect">
          <a:avLst/>
        </a:prstGeom>
      </xdr:spPr>
    </xdr:pic>
    <xdr:clientData/>
  </xdr:twoCellAnchor>
  <xdr:oneCellAnchor>
    <xdr:from>
      <xdr:col>9</xdr:col>
      <xdr:colOff>683558</xdr:colOff>
      <xdr:row>23</xdr:row>
      <xdr:rowOff>42748</xdr:rowOff>
    </xdr:from>
    <xdr:ext cx="1630456" cy="280205"/>
    <xdr:sp macro="" textlink="">
      <xdr:nvSpPr>
        <xdr:cNvPr id="31" name="文本框 30">
          <a:extLst>
            <a:ext uri="{FF2B5EF4-FFF2-40B4-BE49-F238E27FC236}">
              <a16:creationId xmlns:a16="http://schemas.microsoft.com/office/drawing/2014/main" id="{C1A27C2E-907E-1D55-0803-D5E2F1A70F98}"/>
            </a:ext>
          </a:extLst>
        </xdr:cNvPr>
        <xdr:cNvSpPr txBox="1"/>
      </xdr:nvSpPr>
      <xdr:spPr>
        <a:xfrm>
          <a:off x="7295029" y="7203307"/>
          <a:ext cx="163045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04, 1 pallet</a:t>
          </a:r>
          <a:endParaRPr lang="zh-CN" altLang="en-US" sz="1200"/>
        </a:p>
      </xdr:txBody>
    </xdr:sp>
    <xdr:clientData/>
  </xdr:oneCellAnchor>
  <xdr:twoCellAnchor editAs="oneCell">
    <xdr:from>
      <xdr:col>9</xdr:col>
      <xdr:colOff>150937</xdr:colOff>
      <xdr:row>24</xdr:row>
      <xdr:rowOff>341779</xdr:rowOff>
    </xdr:from>
    <xdr:to>
      <xdr:col>12</xdr:col>
      <xdr:colOff>330572</xdr:colOff>
      <xdr:row>28</xdr:row>
      <xdr:rowOff>104567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6AC2B97E-9C2C-512B-C482-22FFF4924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62408" y="8113059"/>
          <a:ext cx="2773797" cy="2205670"/>
        </a:xfrm>
        <a:prstGeom prst="rect">
          <a:avLst/>
        </a:prstGeom>
      </xdr:spPr>
    </xdr:pic>
    <xdr:clientData/>
  </xdr:twoCellAnchor>
  <xdr:oneCellAnchor>
    <xdr:from>
      <xdr:col>9</xdr:col>
      <xdr:colOff>532278</xdr:colOff>
      <xdr:row>28</xdr:row>
      <xdr:rowOff>339704</xdr:rowOff>
    </xdr:from>
    <xdr:ext cx="1798545" cy="280205"/>
    <xdr:sp macro="" textlink="">
      <xdr:nvSpPr>
        <xdr:cNvPr id="33" name="文本框 32">
          <a:extLst>
            <a:ext uri="{FF2B5EF4-FFF2-40B4-BE49-F238E27FC236}">
              <a16:creationId xmlns:a16="http://schemas.microsoft.com/office/drawing/2014/main" id="{E472C35E-8673-5EC8-EFCB-DA3C319010ED}"/>
            </a:ext>
          </a:extLst>
        </xdr:cNvPr>
        <xdr:cNvSpPr txBox="1"/>
      </xdr:nvSpPr>
      <xdr:spPr>
        <a:xfrm>
          <a:off x="7143749" y="10553866"/>
          <a:ext cx="179854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04, 3 pallets</a:t>
          </a:r>
          <a:endParaRPr lang="zh-CN" altLang="en-US" sz="1200"/>
        </a:p>
      </xdr:txBody>
    </xdr:sp>
    <xdr:clientData/>
  </xdr:oneCellAnchor>
  <xdr:twoCellAnchor editAs="oneCell">
    <xdr:from>
      <xdr:col>9</xdr:col>
      <xdr:colOff>50426</xdr:colOff>
      <xdr:row>30</xdr:row>
      <xdr:rowOff>308162</xdr:rowOff>
    </xdr:from>
    <xdr:to>
      <xdr:col>12</xdr:col>
      <xdr:colOff>167104</xdr:colOff>
      <xdr:row>32</xdr:row>
      <xdr:rowOff>958102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E5358187-A239-929A-8099-A4EE5A69A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61897" y="11743766"/>
          <a:ext cx="2710840" cy="1871381"/>
        </a:xfrm>
        <a:prstGeom prst="rect">
          <a:avLst/>
        </a:prstGeom>
      </xdr:spPr>
    </xdr:pic>
    <xdr:clientData/>
  </xdr:twoCellAnchor>
  <xdr:oneCellAnchor>
    <xdr:from>
      <xdr:col>9</xdr:col>
      <xdr:colOff>330573</xdr:colOff>
      <xdr:row>32</xdr:row>
      <xdr:rowOff>1157734</xdr:rowOff>
    </xdr:from>
    <xdr:ext cx="1798545" cy="280205"/>
    <xdr:sp macro="" textlink="">
      <xdr:nvSpPr>
        <xdr:cNvPr id="35" name="文本框 34">
          <a:extLst>
            <a:ext uri="{FF2B5EF4-FFF2-40B4-BE49-F238E27FC236}">
              <a16:creationId xmlns:a16="http://schemas.microsoft.com/office/drawing/2014/main" id="{78AB0683-B51B-A4FD-C7BD-77234E7289C7}"/>
            </a:ext>
          </a:extLst>
        </xdr:cNvPr>
        <xdr:cNvSpPr txBox="1"/>
      </xdr:nvSpPr>
      <xdr:spPr>
        <a:xfrm>
          <a:off x="6942044" y="13814779"/>
          <a:ext cx="179854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05, 1 pallet</a:t>
          </a:r>
          <a:endParaRPr lang="zh-CN" altLang="en-US" sz="1200"/>
        </a:p>
      </xdr:txBody>
    </xdr:sp>
    <xdr:clientData/>
  </xdr:oneCellAnchor>
  <xdr:twoCellAnchor editAs="oneCell">
    <xdr:from>
      <xdr:col>13</xdr:col>
      <xdr:colOff>280148</xdr:colOff>
      <xdr:row>19</xdr:row>
      <xdr:rowOff>190501</xdr:rowOff>
    </xdr:from>
    <xdr:to>
      <xdr:col>17</xdr:col>
      <xdr:colOff>444914</xdr:colOff>
      <xdr:row>23</xdr:row>
      <xdr:rowOff>14764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D40E414F-D336-8DA4-6D9C-290875204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78840" y="4908177"/>
          <a:ext cx="2652472" cy="2267146"/>
        </a:xfrm>
        <a:prstGeom prst="rect">
          <a:avLst/>
        </a:prstGeom>
      </xdr:spPr>
    </xdr:pic>
    <xdr:clientData/>
  </xdr:twoCellAnchor>
  <xdr:oneCellAnchor>
    <xdr:from>
      <xdr:col>14</xdr:col>
      <xdr:colOff>140073</xdr:colOff>
      <xdr:row>23</xdr:row>
      <xdr:rowOff>104382</xdr:rowOff>
    </xdr:from>
    <xdr:ext cx="1798545" cy="280205"/>
    <xdr:sp macro="" textlink="">
      <xdr:nvSpPr>
        <xdr:cNvPr id="37" name="文本框 36">
          <a:extLst>
            <a:ext uri="{FF2B5EF4-FFF2-40B4-BE49-F238E27FC236}">
              <a16:creationId xmlns:a16="http://schemas.microsoft.com/office/drawing/2014/main" id="{F8E74AA9-6405-FBC8-3FF2-D18080613E89}"/>
            </a:ext>
          </a:extLst>
        </xdr:cNvPr>
        <xdr:cNvSpPr txBox="1"/>
      </xdr:nvSpPr>
      <xdr:spPr>
        <a:xfrm>
          <a:off x="10494308" y="7264941"/>
          <a:ext cx="179854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05, 3 pallet</a:t>
          </a:r>
          <a:endParaRPr lang="zh-CN" altLang="en-US" sz="1200"/>
        </a:p>
      </xdr:txBody>
    </xdr:sp>
    <xdr:clientData/>
  </xdr:oneCellAnchor>
  <xdr:twoCellAnchor editAs="oneCell">
    <xdr:from>
      <xdr:col>12</xdr:col>
      <xdr:colOff>453839</xdr:colOff>
      <xdr:row>30</xdr:row>
      <xdr:rowOff>201704</xdr:rowOff>
    </xdr:from>
    <xdr:to>
      <xdr:col>17</xdr:col>
      <xdr:colOff>299039</xdr:colOff>
      <xdr:row>32</xdr:row>
      <xdr:rowOff>1686484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ED31612-FCA7-C24E-9B15-06BB9956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59472" y="11637308"/>
          <a:ext cx="2825965" cy="2706221"/>
        </a:xfrm>
        <a:prstGeom prst="rect">
          <a:avLst/>
        </a:prstGeom>
      </xdr:spPr>
    </xdr:pic>
    <xdr:clientData/>
  </xdr:twoCellAnchor>
  <xdr:oneCellAnchor>
    <xdr:from>
      <xdr:col>13</xdr:col>
      <xdr:colOff>526676</xdr:colOff>
      <xdr:row>32</xdr:row>
      <xdr:rowOff>1684411</xdr:rowOff>
    </xdr:from>
    <xdr:ext cx="1798545" cy="280205"/>
    <xdr:sp macro="" textlink="">
      <xdr:nvSpPr>
        <xdr:cNvPr id="39" name="文本框 38">
          <a:extLst>
            <a:ext uri="{FF2B5EF4-FFF2-40B4-BE49-F238E27FC236}">
              <a16:creationId xmlns:a16="http://schemas.microsoft.com/office/drawing/2014/main" id="{9C1AC526-644E-83F7-EDA8-008CE6408490}"/>
            </a:ext>
          </a:extLst>
        </xdr:cNvPr>
        <xdr:cNvSpPr txBox="1"/>
      </xdr:nvSpPr>
      <xdr:spPr>
        <a:xfrm>
          <a:off x="10225368" y="14341456"/>
          <a:ext cx="179854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07, 2 pallets</a:t>
          </a:r>
          <a:endParaRPr lang="zh-CN" altLang="en-US" sz="1200"/>
        </a:p>
      </xdr:txBody>
    </xdr:sp>
    <xdr:clientData/>
  </xdr:oneCellAnchor>
  <xdr:twoCellAnchor editAs="oneCell">
    <xdr:from>
      <xdr:col>13</xdr:col>
      <xdr:colOff>285750</xdr:colOff>
      <xdr:row>24</xdr:row>
      <xdr:rowOff>358588</xdr:rowOff>
    </xdr:from>
    <xdr:to>
      <xdr:col>17</xdr:col>
      <xdr:colOff>288757</xdr:colOff>
      <xdr:row>28</xdr:row>
      <xdr:rowOff>134470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D752725-2F09-019D-3483-7CD6C6F8C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84442" y="8129868"/>
          <a:ext cx="2490713" cy="2218764"/>
        </a:xfrm>
        <a:prstGeom prst="rect">
          <a:avLst/>
        </a:prstGeom>
      </xdr:spPr>
    </xdr:pic>
    <xdr:clientData/>
  </xdr:twoCellAnchor>
  <xdr:oneCellAnchor>
    <xdr:from>
      <xdr:col>13</xdr:col>
      <xdr:colOff>560293</xdr:colOff>
      <xdr:row>28</xdr:row>
      <xdr:rowOff>216441</xdr:rowOff>
    </xdr:from>
    <xdr:ext cx="1798545" cy="280205"/>
    <xdr:sp macro="" textlink="">
      <xdr:nvSpPr>
        <xdr:cNvPr id="41" name="文本框 40">
          <a:extLst>
            <a:ext uri="{FF2B5EF4-FFF2-40B4-BE49-F238E27FC236}">
              <a16:creationId xmlns:a16="http://schemas.microsoft.com/office/drawing/2014/main" id="{A2B49109-9632-D9EF-39E0-637C8C46B4F6}"/>
            </a:ext>
          </a:extLst>
        </xdr:cNvPr>
        <xdr:cNvSpPr txBox="1"/>
      </xdr:nvSpPr>
      <xdr:spPr>
        <a:xfrm>
          <a:off x="10258985" y="10430603"/>
          <a:ext cx="179854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06, 2 pallets</a:t>
          </a:r>
          <a:endParaRPr lang="zh-CN" alt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1B5D-F1B2-463B-B4D5-B9A0355BA8D1}">
  <sheetPr>
    <pageSetUpPr fitToPage="1"/>
  </sheetPr>
  <dimension ref="A1:Y40"/>
  <sheetViews>
    <sheetView tabSelected="1" zoomScale="85" zoomScaleNormal="85" workbookViewId="0">
      <selection activeCell="E7" sqref="E7:E13"/>
    </sheetView>
  </sheetViews>
  <sheetFormatPr defaultRowHeight="13.9" x14ac:dyDescent="0.4"/>
  <cols>
    <col min="1" max="1" width="9.1328125" customWidth="1"/>
    <col min="2" max="2" width="12.1328125" customWidth="1"/>
    <col min="3" max="3" width="11.46484375" bestFit="1" customWidth="1"/>
    <col min="4" max="4" width="9.86328125" customWidth="1"/>
    <col min="5" max="5" width="9.53125" customWidth="1"/>
    <col min="6" max="7" width="9.46484375" customWidth="1"/>
    <col min="8" max="8" width="10.46484375" customWidth="1"/>
    <col min="9" max="9" width="11" customWidth="1"/>
    <col min="10" max="10" width="20.1328125" customWidth="1"/>
    <col min="11" max="11" width="9.06640625" customWidth="1"/>
    <col min="12" max="12" width="7.06640625" customWidth="1"/>
    <col min="13" max="13" width="6.9296875" customWidth="1"/>
    <col min="14" max="14" width="9.19921875" customWidth="1"/>
    <col min="15" max="15" width="9" customWidth="1"/>
    <col min="16" max="18" width="8.33203125" customWidth="1"/>
    <col min="19" max="19" width="10.53125" bestFit="1" customWidth="1"/>
    <col min="20" max="22" width="8.86328125" hidden="1" customWidth="1"/>
    <col min="23" max="24" width="10.53125" bestFit="1" customWidth="1"/>
  </cols>
  <sheetData>
    <row r="1" spans="1:25" ht="18" customHeight="1" x14ac:dyDescent="0.4">
      <c r="A1" s="75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5" ht="29.45" customHeight="1" x14ac:dyDescent="0.4">
      <c r="A2" s="13" t="s">
        <v>20</v>
      </c>
      <c r="B2" s="23">
        <v>45798</v>
      </c>
      <c r="C2" s="13" t="s">
        <v>0</v>
      </c>
      <c r="D2" s="76" t="s">
        <v>65</v>
      </c>
      <c r="E2" s="77"/>
      <c r="F2" s="78"/>
      <c r="G2" s="13" t="s">
        <v>1</v>
      </c>
      <c r="H2" s="15">
        <v>2506114</v>
      </c>
      <c r="I2" s="13" t="s">
        <v>28</v>
      </c>
      <c r="J2" s="14" t="s">
        <v>30</v>
      </c>
      <c r="K2" s="46" t="s">
        <v>21</v>
      </c>
      <c r="L2" s="47"/>
      <c r="M2" s="79" t="s">
        <v>2</v>
      </c>
      <c r="N2" s="80"/>
      <c r="O2" s="46" t="s">
        <v>22</v>
      </c>
      <c r="P2" s="47"/>
      <c r="Q2" s="81" t="s">
        <v>60</v>
      </c>
      <c r="R2" s="82"/>
    </row>
    <row r="3" spans="1:25" ht="29.45" customHeight="1" x14ac:dyDescent="0.4">
      <c r="A3" s="16" t="s">
        <v>46</v>
      </c>
      <c r="B3" s="15"/>
      <c r="C3" s="46" t="s">
        <v>50</v>
      </c>
      <c r="D3" s="47"/>
      <c r="E3" s="83" t="s">
        <v>52</v>
      </c>
      <c r="F3" s="84"/>
      <c r="G3" s="84"/>
      <c r="H3" s="84"/>
      <c r="I3" s="85"/>
      <c r="J3" s="46" t="s">
        <v>45</v>
      </c>
      <c r="K3" s="47"/>
      <c r="L3" s="86" t="s">
        <v>61</v>
      </c>
      <c r="M3" s="87"/>
      <c r="N3" s="87"/>
      <c r="O3" s="87"/>
      <c r="P3" s="87"/>
      <c r="Q3" s="87"/>
      <c r="R3" s="88"/>
    </row>
    <row r="4" spans="1:25" ht="8.25" customHeight="1" x14ac:dyDescent="0.4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5" spans="1:25" x14ac:dyDescent="0.4">
      <c r="A5" s="57" t="s">
        <v>13</v>
      </c>
      <c r="B5" s="57"/>
      <c r="C5" s="57"/>
      <c r="D5" s="57"/>
      <c r="E5" s="57"/>
      <c r="F5" s="57"/>
      <c r="G5" s="57"/>
      <c r="H5" s="57"/>
      <c r="I5" s="58"/>
      <c r="J5" s="74" t="s">
        <v>32</v>
      </c>
      <c r="K5" s="71"/>
      <c r="L5" s="71"/>
      <c r="M5" s="71"/>
      <c r="N5" s="71"/>
      <c r="O5" s="71"/>
      <c r="P5" s="71"/>
      <c r="Q5" s="71"/>
      <c r="R5" s="72"/>
      <c r="U5" t="s">
        <v>48</v>
      </c>
      <c r="V5" t="s">
        <v>44</v>
      </c>
    </row>
    <row r="6" spans="1:25" ht="30.6" customHeight="1" x14ac:dyDescent="0.4">
      <c r="A6" s="1"/>
      <c r="B6" s="57" t="s">
        <v>14</v>
      </c>
      <c r="C6" s="57"/>
      <c r="D6" s="58"/>
      <c r="E6" s="6" t="s">
        <v>17</v>
      </c>
      <c r="F6" s="59" t="s">
        <v>16</v>
      </c>
      <c r="G6" s="57"/>
      <c r="H6" s="58"/>
      <c r="I6" s="9" t="s">
        <v>18</v>
      </c>
      <c r="J6" s="59" t="s">
        <v>35</v>
      </c>
      <c r="K6" s="57"/>
      <c r="L6" s="57"/>
      <c r="M6" s="58"/>
      <c r="N6" s="17" t="s">
        <v>47</v>
      </c>
      <c r="O6" s="22" t="s">
        <v>38</v>
      </c>
      <c r="P6" s="59" t="s">
        <v>39</v>
      </c>
      <c r="Q6" s="57"/>
      <c r="R6" s="60"/>
      <c r="U6" t="s">
        <v>4</v>
      </c>
      <c r="V6" t="s">
        <v>2</v>
      </c>
    </row>
    <row r="7" spans="1:25" x14ac:dyDescent="0.4">
      <c r="A7" s="8" t="s">
        <v>7</v>
      </c>
      <c r="B7" s="27">
        <v>2470</v>
      </c>
      <c r="C7" s="27">
        <v>502.5</v>
      </c>
      <c r="D7" s="27">
        <v>150</v>
      </c>
      <c r="E7" s="32">
        <v>77.099999999999994</v>
      </c>
      <c r="F7" s="28">
        <f t="shared" ref="F7:F12" si="0">B7/25.4</f>
        <v>97.244094488188978</v>
      </c>
      <c r="G7" s="28">
        <f t="shared" ref="G7:H13" si="1">C7/25.4</f>
        <v>19.783464566929133</v>
      </c>
      <c r="H7" s="28">
        <f t="shared" si="1"/>
        <v>5.9055118110236222</v>
      </c>
      <c r="I7" s="33">
        <f t="shared" ref="I7:I10" si="2">$E7*2.2046226218</f>
        <v>169.97640414077998</v>
      </c>
      <c r="J7" s="12" t="s">
        <v>53</v>
      </c>
      <c r="K7" s="34">
        <v>2475</v>
      </c>
      <c r="L7" s="34">
        <v>1010</v>
      </c>
      <c r="M7" s="44">
        <v>120</v>
      </c>
      <c r="N7" s="21"/>
      <c r="O7" s="19" t="s">
        <v>66</v>
      </c>
      <c r="P7" s="4">
        <f>K7/25.4</f>
        <v>97.440944881889763</v>
      </c>
      <c r="Q7" s="5">
        <f>L7/25.4</f>
        <v>39.763779527559059</v>
      </c>
      <c r="R7" s="5">
        <f>M7/25.4</f>
        <v>4.7244094488188981</v>
      </c>
    </row>
    <row r="8" spans="1:25" x14ac:dyDescent="0.4">
      <c r="A8" s="8" t="s">
        <v>8</v>
      </c>
      <c r="B8" s="27">
        <v>2470</v>
      </c>
      <c r="C8" s="27">
        <v>503</v>
      </c>
      <c r="D8" s="27">
        <v>150</v>
      </c>
      <c r="E8" s="19">
        <v>77.8</v>
      </c>
      <c r="F8" s="28">
        <f t="shared" si="0"/>
        <v>97.244094488188978</v>
      </c>
      <c r="G8" s="28">
        <f t="shared" si="1"/>
        <v>19.803149606299215</v>
      </c>
      <c r="H8" s="28">
        <f t="shared" si="1"/>
        <v>5.9055118110236222</v>
      </c>
      <c r="I8" s="29">
        <f t="shared" si="2"/>
        <v>171.51963997604</v>
      </c>
      <c r="J8" s="12" t="s">
        <v>54</v>
      </c>
      <c r="K8" s="34">
        <v>2475</v>
      </c>
      <c r="L8" s="34">
        <v>1010</v>
      </c>
      <c r="M8" s="44">
        <v>120</v>
      </c>
      <c r="N8" s="21"/>
      <c r="O8" s="19" t="s">
        <v>66</v>
      </c>
      <c r="P8" s="4">
        <f t="shared" ref="P8:P13" si="3">$K8/25.4</f>
        <v>97.440944881889763</v>
      </c>
      <c r="Q8" s="5">
        <f t="shared" ref="Q8:Q13" si="4">$L8/25.4</f>
        <v>39.763779527559059</v>
      </c>
      <c r="R8" s="5">
        <f t="shared" ref="R8:R13" si="5">$M8/25.4</f>
        <v>4.7244094488188981</v>
      </c>
      <c r="T8" t="s">
        <v>3</v>
      </c>
      <c r="U8" t="s">
        <v>29</v>
      </c>
      <c r="V8" t="s">
        <v>26</v>
      </c>
    </row>
    <row r="9" spans="1:25" x14ac:dyDescent="0.4">
      <c r="A9" s="8" t="s">
        <v>9</v>
      </c>
      <c r="B9" s="27">
        <v>2715</v>
      </c>
      <c r="C9" s="27">
        <v>365</v>
      </c>
      <c r="D9" s="27">
        <v>150</v>
      </c>
      <c r="E9" s="19">
        <v>64.7</v>
      </c>
      <c r="F9" s="35">
        <f t="shared" si="0"/>
        <v>106.88976377952757</v>
      </c>
      <c r="G9" s="28">
        <f t="shared" si="1"/>
        <v>14.370078740157481</v>
      </c>
      <c r="H9" s="28">
        <f t="shared" si="1"/>
        <v>5.9055118110236222</v>
      </c>
      <c r="I9" s="29">
        <f t="shared" si="2"/>
        <v>142.63908363046002</v>
      </c>
      <c r="J9" s="12" t="s">
        <v>55</v>
      </c>
      <c r="K9" s="18">
        <v>2720</v>
      </c>
      <c r="L9" s="18">
        <v>1100</v>
      </c>
      <c r="M9" s="30">
        <v>120</v>
      </c>
      <c r="N9" s="21"/>
      <c r="O9" s="19" t="s">
        <v>66</v>
      </c>
      <c r="P9" s="4">
        <f t="shared" si="3"/>
        <v>107.08661417322836</v>
      </c>
      <c r="Q9" s="5">
        <f t="shared" si="4"/>
        <v>43.30708661417323</v>
      </c>
      <c r="R9" s="5">
        <f t="shared" si="5"/>
        <v>4.7244094488188981</v>
      </c>
      <c r="T9" t="s">
        <v>5</v>
      </c>
      <c r="U9" t="s">
        <v>30</v>
      </c>
      <c r="V9" t="s">
        <v>37</v>
      </c>
    </row>
    <row r="10" spans="1:25" x14ac:dyDescent="0.4">
      <c r="A10" s="8" t="s">
        <v>10</v>
      </c>
      <c r="B10" s="27">
        <v>2330</v>
      </c>
      <c r="C10" s="27">
        <v>512.5</v>
      </c>
      <c r="D10" s="27">
        <v>170</v>
      </c>
      <c r="E10" s="19">
        <v>77.25</v>
      </c>
      <c r="F10" s="28">
        <f t="shared" si="0"/>
        <v>91.732283464566933</v>
      </c>
      <c r="G10" s="28">
        <f t="shared" si="1"/>
        <v>20.177165354330711</v>
      </c>
      <c r="H10" s="28">
        <f t="shared" si="1"/>
        <v>6.6929133858267722</v>
      </c>
      <c r="I10" s="29">
        <f t="shared" si="2"/>
        <v>170.30709753405</v>
      </c>
      <c r="J10" s="12" t="s">
        <v>56</v>
      </c>
      <c r="K10" s="18">
        <v>2335</v>
      </c>
      <c r="L10" s="18">
        <v>1030</v>
      </c>
      <c r="M10" s="30">
        <v>120</v>
      </c>
      <c r="N10" s="21"/>
      <c r="O10" s="19" t="s">
        <v>63</v>
      </c>
      <c r="P10" s="4">
        <f t="shared" si="3"/>
        <v>91.929133858267718</v>
      </c>
      <c r="Q10" s="5">
        <f t="shared" si="4"/>
        <v>40.551181102362207</v>
      </c>
      <c r="R10" s="5">
        <f t="shared" si="5"/>
        <v>4.7244094488188981</v>
      </c>
      <c r="T10" t="s">
        <v>6</v>
      </c>
      <c r="V10" t="s">
        <v>27</v>
      </c>
    </row>
    <row r="11" spans="1:25" x14ac:dyDescent="0.4">
      <c r="A11" s="10" t="s">
        <v>15</v>
      </c>
      <c r="B11" s="27">
        <v>2250</v>
      </c>
      <c r="C11" s="27">
        <v>503</v>
      </c>
      <c r="D11" s="27">
        <v>170</v>
      </c>
      <c r="E11" s="19">
        <v>78.900000000000006</v>
      </c>
      <c r="F11" s="28">
        <f t="shared" si="0"/>
        <v>88.58267716535434</v>
      </c>
      <c r="G11" s="28">
        <f t="shared" si="1"/>
        <v>19.803149606299215</v>
      </c>
      <c r="H11" s="28">
        <f t="shared" si="1"/>
        <v>6.6929133858267722</v>
      </c>
      <c r="I11" s="29">
        <f>$E11*2.2046226218</f>
        <v>173.94472486002002</v>
      </c>
      <c r="J11" s="12" t="s">
        <v>57</v>
      </c>
      <c r="K11" s="18">
        <v>2255</v>
      </c>
      <c r="L11" s="18">
        <v>1010</v>
      </c>
      <c r="M11" s="30">
        <v>120</v>
      </c>
      <c r="N11" s="21"/>
      <c r="O11" s="19" t="s">
        <v>63</v>
      </c>
      <c r="P11" s="4">
        <f t="shared" si="3"/>
        <v>88.779527559055126</v>
      </c>
      <c r="Q11" s="5">
        <f t="shared" si="4"/>
        <v>39.763779527559059</v>
      </c>
      <c r="R11" s="5">
        <f t="shared" si="5"/>
        <v>4.7244094488188981</v>
      </c>
    </row>
    <row r="12" spans="1:25" ht="15" customHeight="1" x14ac:dyDescent="0.4">
      <c r="A12" s="8" t="s">
        <v>11</v>
      </c>
      <c r="B12" s="27">
        <v>2445</v>
      </c>
      <c r="C12" s="27">
        <v>555</v>
      </c>
      <c r="D12" s="27">
        <v>48</v>
      </c>
      <c r="E12" s="19">
        <v>64</v>
      </c>
      <c r="F12" s="35">
        <f t="shared" si="0"/>
        <v>96.259842519685051</v>
      </c>
      <c r="G12" s="28">
        <f t="shared" si="1"/>
        <v>21.850393700787404</v>
      </c>
      <c r="H12" s="28">
        <f t="shared" si="1"/>
        <v>1.8897637795275593</v>
      </c>
      <c r="I12" s="38">
        <f>$E12*2.2046226218</f>
        <v>141.0958477952</v>
      </c>
      <c r="J12" s="43" t="s">
        <v>58</v>
      </c>
      <c r="K12" s="18">
        <v>2440</v>
      </c>
      <c r="L12" s="18">
        <v>550</v>
      </c>
      <c r="M12" s="30">
        <v>46</v>
      </c>
      <c r="N12" s="21"/>
      <c r="O12" s="20">
        <v>2</v>
      </c>
      <c r="P12" s="5">
        <f t="shared" si="3"/>
        <v>96.062992125984252</v>
      </c>
      <c r="Q12" s="5">
        <f t="shared" si="4"/>
        <v>21.653543307086615</v>
      </c>
      <c r="R12" s="5">
        <f t="shared" si="5"/>
        <v>1.8110236220472442</v>
      </c>
    </row>
    <row r="13" spans="1:25" x14ac:dyDescent="0.4">
      <c r="A13" s="8" t="s">
        <v>12</v>
      </c>
      <c r="B13" s="27">
        <v>2445</v>
      </c>
      <c r="C13" s="27">
        <v>555</v>
      </c>
      <c r="D13" s="27">
        <v>48</v>
      </c>
      <c r="E13" s="19">
        <v>49.6</v>
      </c>
      <c r="F13" s="35">
        <f t="shared" ref="F13" si="6">B13/25.4</f>
        <v>96.259842519685051</v>
      </c>
      <c r="G13" s="28">
        <f t="shared" si="1"/>
        <v>21.850393700787404</v>
      </c>
      <c r="H13" s="28">
        <f t="shared" si="1"/>
        <v>1.8897637795275593</v>
      </c>
      <c r="I13" s="38">
        <f>$E13*2.2046226218</f>
        <v>109.34928204128001</v>
      </c>
      <c r="J13" s="43" t="s">
        <v>59</v>
      </c>
      <c r="K13" s="18">
        <v>2440</v>
      </c>
      <c r="L13" s="18">
        <v>550</v>
      </c>
      <c r="M13" s="30">
        <v>46</v>
      </c>
      <c r="N13" s="21"/>
      <c r="O13" s="20">
        <v>2</v>
      </c>
      <c r="P13" s="45">
        <f t="shared" si="3"/>
        <v>96.062992125984252</v>
      </c>
      <c r="Q13" s="45">
        <f t="shared" si="4"/>
        <v>21.653543307086615</v>
      </c>
      <c r="R13" s="45">
        <f t="shared" si="5"/>
        <v>1.8110236220472442</v>
      </c>
      <c r="S13" s="25"/>
      <c r="T13" s="25"/>
      <c r="U13" s="25"/>
      <c r="V13" s="25"/>
      <c r="W13" s="25"/>
      <c r="X13" s="25"/>
      <c r="Y13" s="26"/>
    </row>
    <row r="14" spans="1:25" x14ac:dyDescent="0.4">
      <c r="A14" s="8" t="s">
        <v>51</v>
      </c>
      <c r="B14" s="27"/>
      <c r="C14" s="27"/>
      <c r="D14" s="27"/>
      <c r="E14" s="27"/>
      <c r="F14" s="31"/>
      <c r="G14" s="31"/>
      <c r="H14" s="31"/>
      <c r="I14" s="39"/>
      <c r="J14" s="37"/>
      <c r="K14" s="37"/>
      <c r="L14" s="37"/>
      <c r="M14" s="37"/>
      <c r="N14" s="37"/>
      <c r="O14" s="37"/>
      <c r="P14" s="31"/>
      <c r="Q14" s="31"/>
      <c r="R14" s="31"/>
      <c r="S14" s="24"/>
      <c r="T14" s="24"/>
      <c r="U14" s="24"/>
      <c r="V14" s="24"/>
      <c r="W14" s="24"/>
      <c r="X14" s="24"/>
      <c r="Y14" s="26"/>
    </row>
    <row r="15" spans="1:25" x14ac:dyDescent="0.4">
      <c r="A15" s="11"/>
      <c r="B15" s="65" t="s">
        <v>33</v>
      </c>
      <c r="C15" s="66"/>
      <c r="D15" s="67"/>
      <c r="E15" s="2">
        <f>SUM(E7:E13)</f>
        <v>489.35</v>
      </c>
      <c r="F15" s="68" t="s">
        <v>34</v>
      </c>
      <c r="G15" s="66"/>
      <c r="H15" s="67"/>
      <c r="I15" s="3">
        <f>SUM(I7:I13)</f>
        <v>1078.8320799778298</v>
      </c>
      <c r="J15" s="40" t="s">
        <v>19</v>
      </c>
      <c r="K15" s="41">
        <v>42</v>
      </c>
      <c r="L15" s="61" t="s">
        <v>40</v>
      </c>
      <c r="M15" s="62"/>
      <c r="N15" s="36"/>
      <c r="O15" s="36"/>
      <c r="P15" s="63" t="s">
        <v>41</v>
      </c>
      <c r="Q15" s="64"/>
      <c r="R15" s="42">
        <f>N12*2.20462</f>
        <v>0</v>
      </c>
      <c r="S15" s="24"/>
      <c r="T15" s="25"/>
      <c r="U15" s="25"/>
      <c r="V15" s="25"/>
      <c r="W15" s="25"/>
      <c r="X15" s="24"/>
      <c r="Y15" s="26"/>
    </row>
    <row r="16" spans="1:25" ht="8.25" customHeight="1" x14ac:dyDescent="0.4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</row>
    <row r="17" spans="1:21" x14ac:dyDescent="0.4">
      <c r="A17" s="60" t="s">
        <v>36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2"/>
    </row>
    <row r="18" spans="1:21" ht="48" customHeight="1" x14ac:dyDescent="0.4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1:21" ht="48" customHeight="1" x14ac:dyDescent="0.4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21" ht="48" customHeight="1" x14ac:dyDescent="0.4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U20" t="s">
        <v>42</v>
      </c>
    </row>
    <row r="21" spans="1:21" ht="48" customHeight="1" x14ac:dyDescent="0.4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</row>
    <row r="22" spans="1:21" ht="48" customHeight="1" x14ac:dyDescent="0.4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</row>
    <row r="23" spans="1:21" ht="48" customHeight="1" x14ac:dyDescent="0.4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</row>
    <row r="24" spans="1:21" ht="48" customHeight="1" x14ac:dyDescent="0.4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</row>
    <row r="25" spans="1:21" ht="48" customHeight="1" x14ac:dyDescent="0.4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</row>
    <row r="26" spans="1:21" ht="48" customHeight="1" x14ac:dyDescent="0.4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1:21" ht="48" customHeight="1" x14ac:dyDescent="0.4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</row>
    <row r="28" spans="1:21" ht="48" customHeight="1" x14ac:dyDescent="0.4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</row>
    <row r="29" spans="1:21" ht="48" customHeight="1" x14ac:dyDescent="0.4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21" ht="48" customHeight="1" x14ac:dyDescent="0.4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1:21" ht="48" customHeight="1" x14ac:dyDescent="0.4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1:21" ht="48" customHeight="1" x14ac:dyDescent="0.4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</row>
    <row r="33" spans="1:18" ht="144.6" customHeight="1" x14ac:dyDescent="0.4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</row>
    <row r="34" spans="1:18" ht="48" customHeight="1" x14ac:dyDescent="0.4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</row>
    <row r="35" spans="1:18" ht="65.45" customHeight="1" x14ac:dyDescent="0.4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</row>
    <row r="36" spans="1:18" ht="8.25" customHeight="1" x14ac:dyDescent="0.4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pans="1:18" ht="27.75" customHeight="1" thickBot="1" x14ac:dyDescent="0.45">
      <c r="A37" s="51"/>
      <c r="B37" s="51"/>
      <c r="C37" s="51"/>
      <c r="D37" s="51"/>
      <c r="E37" s="51" t="s">
        <v>31</v>
      </c>
      <c r="F37" s="51"/>
      <c r="G37" s="51"/>
      <c r="H37" s="51"/>
      <c r="I37" s="51"/>
      <c r="J37" s="51"/>
      <c r="K37" s="51"/>
      <c r="L37" s="7"/>
      <c r="M37" s="51" t="s">
        <v>31</v>
      </c>
      <c r="N37" s="51"/>
      <c r="O37" s="51"/>
      <c r="P37" s="51"/>
      <c r="Q37" s="51"/>
      <c r="R37" s="51"/>
    </row>
    <row r="38" spans="1:18" ht="32" customHeight="1" x14ac:dyDescent="0.4">
      <c r="A38" s="52" t="s">
        <v>64</v>
      </c>
      <c r="B38" s="53"/>
      <c r="C38" s="54"/>
      <c r="D38" s="55"/>
      <c r="E38" s="56"/>
      <c r="F38" s="56"/>
      <c r="G38" s="56"/>
      <c r="H38" s="55"/>
      <c r="I38" s="52" t="s">
        <v>23</v>
      </c>
      <c r="J38" s="53"/>
      <c r="K38" s="54"/>
      <c r="L38" s="55"/>
      <c r="M38" s="54"/>
      <c r="N38" s="56"/>
      <c r="O38" s="56"/>
      <c r="P38" s="56"/>
      <c r="Q38" s="56"/>
      <c r="R38" s="55"/>
    </row>
    <row r="39" spans="1:18" ht="32" customHeight="1" x14ac:dyDescent="0.4">
      <c r="A39" s="46" t="s">
        <v>25</v>
      </c>
      <c r="B39" s="47"/>
      <c r="C39" s="50"/>
      <c r="D39" s="49"/>
      <c r="E39" s="48"/>
      <c r="F39" s="48"/>
      <c r="G39" s="48"/>
      <c r="H39" s="49"/>
      <c r="I39" s="46" t="s">
        <v>43</v>
      </c>
      <c r="J39" s="47"/>
      <c r="K39" s="50"/>
      <c r="L39" s="49"/>
      <c r="M39" s="50"/>
      <c r="N39" s="48"/>
      <c r="O39" s="48"/>
      <c r="P39" s="48"/>
      <c r="Q39" s="48"/>
      <c r="R39" s="49"/>
    </row>
    <row r="40" spans="1:18" ht="32" customHeight="1" x14ac:dyDescent="0.4">
      <c r="A40" s="46" t="s">
        <v>24</v>
      </c>
      <c r="B40" s="47"/>
      <c r="C40" s="50"/>
      <c r="D40" s="49"/>
      <c r="E40" s="48"/>
      <c r="F40" s="48"/>
      <c r="G40" s="48"/>
      <c r="H40" s="49"/>
      <c r="I40" s="46"/>
      <c r="J40" s="47"/>
      <c r="K40" s="50"/>
      <c r="L40" s="49"/>
      <c r="M40" s="50"/>
      <c r="N40" s="48"/>
      <c r="O40" s="48"/>
      <c r="P40" s="48"/>
      <c r="Q40" s="48"/>
      <c r="R40" s="49"/>
    </row>
  </sheetData>
  <mergeCells count="47">
    <mergeCell ref="A5:I5"/>
    <mergeCell ref="J5:R5"/>
    <mergeCell ref="A1:R1"/>
    <mergeCell ref="D2:F2"/>
    <mergeCell ref="K2:L2"/>
    <mergeCell ref="M2:N2"/>
    <mergeCell ref="O2:P2"/>
    <mergeCell ref="Q2:R2"/>
    <mergeCell ref="C3:D3"/>
    <mergeCell ref="E3:I3"/>
    <mergeCell ref="J3:K3"/>
    <mergeCell ref="L3:R3"/>
    <mergeCell ref="A4:R4"/>
    <mergeCell ref="A16:R16"/>
    <mergeCell ref="A17:R17"/>
    <mergeCell ref="A18:R35"/>
    <mergeCell ref="A36:R36"/>
    <mergeCell ref="A37:D37"/>
    <mergeCell ref="B6:D6"/>
    <mergeCell ref="F6:H6"/>
    <mergeCell ref="J6:M6"/>
    <mergeCell ref="P6:R6"/>
    <mergeCell ref="L15:M15"/>
    <mergeCell ref="P15:Q15"/>
    <mergeCell ref="B15:D15"/>
    <mergeCell ref="F15:H15"/>
    <mergeCell ref="E37:H37"/>
    <mergeCell ref="I37:K37"/>
    <mergeCell ref="M37:R37"/>
    <mergeCell ref="A38:B38"/>
    <mergeCell ref="C38:D38"/>
    <mergeCell ref="E38:H38"/>
    <mergeCell ref="I38:J38"/>
    <mergeCell ref="K38:L38"/>
    <mergeCell ref="M38:R38"/>
    <mergeCell ref="A40:B40"/>
    <mergeCell ref="E39:H39"/>
    <mergeCell ref="I39:J39"/>
    <mergeCell ref="K39:L39"/>
    <mergeCell ref="M39:R39"/>
    <mergeCell ref="C40:D40"/>
    <mergeCell ref="E40:H40"/>
    <mergeCell ref="I40:J40"/>
    <mergeCell ref="K40:L40"/>
    <mergeCell ref="M40:R40"/>
    <mergeCell ref="A39:B39"/>
    <mergeCell ref="C39:D39"/>
  </mergeCells>
  <phoneticPr fontId="6" type="noConversion"/>
  <conditionalFormatting sqref="B3">
    <cfRule type="cellIs" dxfId="5" priority="3" operator="equal">
      <formula>"In Club"</formula>
    </cfRule>
  </conditionalFormatting>
  <conditionalFormatting sqref="F7:H13">
    <cfRule type="cellIs" dxfId="4" priority="1" operator="greaterThan">
      <formula>92.25</formula>
    </cfRule>
  </conditionalFormatting>
  <conditionalFormatting sqref="M2">
    <cfRule type="cellIs" dxfId="3" priority="4" operator="equal">
      <formula>"Yes"</formula>
    </cfRule>
  </conditionalFormatting>
  <dataValidations count="3">
    <dataValidation type="list" allowBlank="1" showInputMessage="1" showErrorMessage="1" sqref="B3" xr:uid="{15094977-CDEA-40AF-A063-99BCD26D747A}">
      <formula1>$U$5:$V$5</formula1>
    </dataValidation>
    <dataValidation type="list" allowBlank="1" showInputMessage="1" showErrorMessage="1" sqref="M2" xr:uid="{A59CC1D4-7E41-4F9A-A80D-48079E131FAC}">
      <formula1>$U$6:$V$6</formula1>
    </dataValidation>
    <dataValidation type="list" allowBlank="1" showInputMessage="1" showErrorMessage="1" sqref="J2" xr:uid="{5EDF8A09-5B91-4357-B93A-7B83EA065BFE}">
      <formula1>$U$8:$U$9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100013</xdr:rowOff>
                  </from>
                  <to>
                    <xdr:col>3</xdr:col>
                    <xdr:colOff>481013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100013</xdr:rowOff>
                  </from>
                  <to>
                    <xdr:col>3</xdr:col>
                    <xdr:colOff>481013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39</xdr:row>
                    <xdr:rowOff>100013</xdr:rowOff>
                  </from>
                  <to>
                    <xdr:col>3</xdr:col>
                    <xdr:colOff>481013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37</xdr:row>
                    <xdr:rowOff>100013</xdr:rowOff>
                  </from>
                  <to>
                    <xdr:col>12</xdr:col>
                    <xdr:colOff>66675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10</xdr:col>
                    <xdr:colOff>214313</xdr:colOff>
                    <xdr:row>38</xdr:row>
                    <xdr:rowOff>100013</xdr:rowOff>
                  </from>
                  <to>
                    <xdr:col>12</xdr:col>
                    <xdr:colOff>61913</xdr:colOff>
                    <xdr:row>38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0645-34C4-427A-B53A-2D3CA11C8B69}">
  <sheetPr>
    <pageSetUpPr fitToPage="1"/>
  </sheetPr>
  <dimension ref="A1:Y40"/>
  <sheetViews>
    <sheetView topLeftCell="A9" zoomScale="85" zoomScaleNormal="85" workbookViewId="0">
      <selection activeCell="W19" sqref="W19"/>
    </sheetView>
  </sheetViews>
  <sheetFormatPr defaultRowHeight="13.9" x14ac:dyDescent="0.4"/>
  <cols>
    <col min="1" max="1" width="9.1328125" customWidth="1"/>
    <col min="2" max="2" width="12.1328125" customWidth="1"/>
    <col min="3" max="3" width="11.46484375" bestFit="1" customWidth="1"/>
    <col min="4" max="4" width="9.86328125" customWidth="1"/>
    <col min="5" max="5" width="9.53125" customWidth="1"/>
    <col min="6" max="7" width="9.46484375" customWidth="1"/>
    <col min="8" max="8" width="10.46484375" customWidth="1"/>
    <col min="9" max="9" width="11" customWidth="1"/>
    <col min="10" max="10" width="20.1328125" customWidth="1"/>
    <col min="11" max="11" width="9.06640625" customWidth="1"/>
    <col min="12" max="12" width="7.06640625" customWidth="1"/>
    <col min="13" max="13" width="6.9296875" customWidth="1"/>
    <col min="14" max="14" width="9.19921875" customWidth="1"/>
    <col min="15" max="15" width="9" customWidth="1"/>
    <col min="16" max="18" width="8.33203125" customWidth="1"/>
    <col min="19" max="19" width="10.53125" bestFit="1" customWidth="1"/>
    <col min="20" max="22" width="8.86328125" hidden="1" customWidth="1"/>
    <col min="23" max="24" width="10.53125" bestFit="1" customWidth="1"/>
  </cols>
  <sheetData>
    <row r="1" spans="1:25" ht="18" customHeight="1" x14ac:dyDescent="0.4">
      <c r="A1" s="75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5" ht="29.45" customHeight="1" x14ac:dyDescent="0.4">
      <c r="A2" s="13" t="s">
        <v>20</v>
      </c>
      <c r="B2" s="23">
        <v>45798</v>
      </c>
      <c r="C2" s="13" t="s">
        <v>0</v>
      </c>
      <c r="D2" s="76" t="s">
        <v>65</v>
      </c>
      <c r="E2" s="77"/>
      <c r="F2" s="78"/>
      <c r="G2" s="13" t="s">
        <v>1</v>
      </c>
      <c r="H2" s="15">
        <v>2506114</v>
      </c>
      <c r="I2" s="13" t="s">
        <v>28</v>
      </c>
      <c r="J2" s="14" t="s">
        <v>30</v>
      </c>
      <c r="K2" s="46" t="s">
        <v>21</v>
      </c>
      <c r="L2" s="47"/>
      <c r="M2" s="79" t="s">
        <v>2</v>
      </c>
      <c r="N2" s="80"/>
      <c r="O2" s="46" t="s">
        <v>22</v>
      </c>
      <c r="P2" s="47"/>
      <c r="Q2" s="81" t="s">
        <v>60</v>
      </c>
      <c r="R2" s="82"/>
    </row>
    <row r="3" spans="1:25" ht="29.45" customHeight="1" x14ac:dyDescent="0.4">
      <c r="A3" s="16" t="s">
        <v>46</v>
      </c>
      <c r="B3" s="15"/>
      <c r="C3" s="46" t="s">
        <v>50</v>
      </c>
      <c r="D3" s="47"/>
      <c r="E3" s="83" t="s">
        <v>52</v>
      </c>
      <c r="F3" s="84"/>
      <c r="G3" s="84"/>
      <c r="H3" s="84"/>
      <c r="I3" s="85"/>
      <c r="J3" s="46" t="s">
        <v>45</v>
      </c>
      <c r="K3" s="47"/>
      <c r="L3" s="86" t="s">
        <v>62</v>
      </c>
      <c r="M3" s="87"/>
      <c r="N3" s="87"/>
      <c r="O3" s="87"/>
      <c r="P3" s="87"/>
      <c r="Q3" s="87"/>
      <c r="R3" s="88"/>
    </row>
    <row r="4" spans="1:25" ht="8.25" customHeight="1" x14ac:dyDescent="0.4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5" spans="1:25" x14ac:dyDescent="0.4">
      <c r="A5" s="57" t="s">
        <v>13</v>
      </c>
      <c r="B5" s="57"/>
      <c r="C5" s="57"/>
      <c r="D5" s="57"/>
      <c r="E5" s="57"/>
      <c r="F5" s="57"/>
      <c r="G5" s="57"/>
      <c r="H5" s="57"/>
      <c r="I5" s="58"/>
      <c r="J5" s="74" t="s">
        <v>32</v>
      </c>
      <c r="K5" s="71"/>
      <c r="L5" s="71"/>
      <c r="M5" s="71"/>
      <c r="N5" s="71"/>
      <c r="O5" s="71"/>
      <c r="P5" s="71"/>
      <c r="Q5" s="71"/>
      <c r="R5" s="72"/>
      <c r="U5" t="s">
        <v>48</v>
      </c>
      <c r="V5" t="s">
        <v>44</v>
      </c>
    </row>
    <row r="6" spans="1:25" ht="30.6" customHeight="1" x14ac:dyDescent="0.4">
      <c r="A6" s="1"/>
      <c r="B6" s="57" t="s">
        <v>14</v>
      </c>
      <c r="C6" s="57"/>
      <c r="D6" s="58"/>
      <c r="E6" s="6" t="s">
        <v>17</v>
      </c>
      <c r="F6" s="59" t="s">
        <v>16</v>
      </c>
      <c r="G6" s="57"/>
      <c r="H6" s="58"/>
      <c r="I6" s="9" t="s">
        <v>18</v>
      </c>
      <c r="J6" s="59" t="s">
        <v>35</v>
      </c>
      <c r="K6" s="57"/>
      <c r="L6" s="57"/>
      <c r="M6" s="58"/>
      <c r="N6" s="17" t="s">
        <v>47</v>
      </c>
      <c r="O6" s="22" t="s">
        <v>38</v>
      </c>
      <c r="P6" s="59" t="s">
        <v>39</v>
      </c>
      <c r="Q6" s="57"/>
      <c r="R6" s="60"/>
      <c r="U6" t="s">
        <v>4</v>
      </c>
      <c r="V6" t="s">
        <v>2</v>
      </c>
    </row>
    <row r="7" spans="1:25" x14ac:dyDescent="0.4">
      <c r="A7" s="8" t="s">
        <v>7</v>
      </c>
      <c r="B7" s="27">
        <v>2470</v>
      </c>
      <c r="C7" s="27">
        <v>502.5</v>
      </c>
      <c r="D7" s="27">
        <v>150</v>
      </c>
      <c r="E7" s="32">
        <v>77.099999999999994</v>
      </c>
      <c r="F7" s="28">
        <f t="shared" ref="F7:H13" si="0">B7/25.4</f>
        <v>97.244094488188978</v>
      </c>
      <c r="G7" s="28">
        <f t="shared" si="0"/>
        <v>19.783464566929133</v>
      </c>
      <c r="H7" s="28">
        <f t="shared" si="0"/>
        <v>5.9055118110236222</v>
      </c>
      <c r="I7" s="33">
        <f t="shared" ref="I7:I10" si="1">$E7*2.2046226218</f>
        <v>169.97640414077998</v>
      </c>
      <c r="J7" s="12" t="s">
        <v>53</v>
      </c>
      <c r="K7" s="34">
        <v>2475</v>
      </c>
      <c r="L7" s="34">
        <v>1010</v>
      </c>
      <c r="M7" s="44">
        <v>120</v>
      </c>
      <c r="N7" s="21"/>
      <c r="O7" s="19" t="s">
        <v>66</v>
      </c>
      <c r="P7" s="4">
        <f>K7/25.4</f>
        <v>97.440944881889763</v>
      </c>
      <c r="Q7" s="5">
        <f>L7/25.4</f>
        <v>39.763779527559059</v>
      </c>
      <c r="R7" s="5">
        <f>M7/25.4</f>
        <v>4.7244094488188981</v>
      </c>
    </row>
    <row r="8" spans="1:25" x14ac:dyDescent="0.4">
      <c r="A8" s="8" t="s">
        <v>8</v>
      </c>
      <c r="B8" s="27">
        <v>2470</v>
      </c>
      <c r="C8" s="27">
        <v>503</v>
      </c>
      <c r="D8" s="27">
        <v>150</v>
      </c>
      <c r="E8" s="19">
        <v>77.8</v>
      </c>
      <c r="F8" s="28">
        <f t="shared" si="0"/>
        <v>97.244094488188978</v>
      </c>
      <c r="G8" s="28">
        <f t="shared" si="0"/>
        <v>19.803149606299215</v>
      </c>
      <c r="H8" s="28">
        <f t="shared" si="0"/>
        <v>5.9055118110236222</v>
      </c>
      <c r="I8" s="29">
        <f t="shared" si="1"/>
        <v>171.51963997604</v>
      </c>
      <c r="J8" s="12" t="s">
        <v>54</v>
      </c>
      <c r="K8" s="34">
        <v>2475</v>
      </c>
      <c r="L8" s="34">
        <v>1010</v>
      </c>
      <c r="M8" s="44">
        <v>120</v>
      </c>
      <c r="N8" s="21"/>
      <c r="O8" s="19" t="s">
        <v>66</v>
      </c>
      <c r="P8" s="4">
        <f t="shared" ref="P8:P13" si="2">$K8/25.4</f>
        <v>97.440944881889763</v>
      </c>
      <c r="Q8" s="5">
        <f t="shared" ref="Q8:Q13" si="3">$L8/25.4</f>
        <v>39.763779527559059</v>
      </c>
      <c r="R8" s="5">
        <f t="shared" ref="R8:R13" si="4">$M8/25.4</f>
        <v>4.7244094488188981</v>
      </c>
      <c r="T8" t="s">
        <v>3</v>
      </c>
      <c r="U8" t="s">
        <v>29</v>
      </c>
      <c r="V8" t="s">
        <v>26</v>
      </c>
    </row>
    <row r="9" spans="1:25" x14ac:dyDescent="0.4">
      <c r="A9" s="8" t="s">
        <v>9</v>
      </c>
      <c r="B9" s="27">
        <v>2715</v>
      </c>
      <c r="C9" s="27">
        <v>365</v>
      </c>
      <c r="D9" s="27">
        <v>150</v>
      </c>
      <c r="E9" s="19">
        <v>64.7</v>
      </c>
      <c r="F9" s="35">
        <f t="shared" si="0"/>
        <v>106.88976377952757</v>
      </c>
      <c r="G9" s="28">
        <f t="shared" si="0"/>
        <v>14.370078740157481</v>
      </c>
      <c r="H9" s="28">
        <f t="shared" si="0"/>
        <v>5.9055118110236222</v>
      </c>
      <c r="I9" s="29">
        <f t="shared" si="1"/>
        <v>142.63908363046002</v>
      </c>
      <c r="J9" s="12" t="s">
        <v>55</v>
      </c>
      <c r="K9" s="18">
        <v>2720</v>
      </c>
      <c r="L9" s="18">
        <v>1100</v>
      </c>
      <c r="M9" s="30">
        <v>120</v>
      </c>
      <c r="N9" s="21"/>
      <c r="O9" s="19" t="s">
        <v>66</v>
      </c>
      <c r="P9" s="4">
        <f t="shared" si="2"/>
        <v>107.08661417322836</v>
      </c>
      <c r="Q9" s="5">
        <f t="shared" si="3"/>
        <v>43.30708661417323</v>
      </c>
      <c r="R9" s="5">
        <f t="shared" si="4"/>
        <v>4.7244094488188981</v>
      </c>
      <c r="T9" t="s">
        <v>5</v>
      </c>
      <c r="U9" t="s">
        <v>30</v>
      </c>
      <c r="V9" t="s">
        <v>37</v>
      </c>
    </row>
    <row r="10" spans="1:25" x14ac:dyDescent="0.4">
      <c r="A10" s="8" t="s">
        <v>10</v>
      </c>
      <c r="B10" s="27">
        <v>2330</v>
      </c>
      <c r="C10" s="27">
        <v>512.5</v>
      </c>
      <c r="D10" s="27">
        <v>170</v>
      </c>
      <c r="E10" s="19">
        <v>77.25</v>
      </c>
      <c r="F10" s="28">
        <f t="shared" si="0"/>
        <v>91.732283464566933</v>
      </c>
      <c r="G10" s="28">
        <f t="shared" si="0"/>
        <v>20.177165354330711</v>
      </c>
      <c r="H10" s="28">
        <f t="shared" si="0"/>
        <v>6.6929133858267722</v>
      </c>
      <c r="I10" s="29">
        <f t="shared" si="1"/>
        <v>170.30709753405</v>
      </c>
      <c r="J10" s="12" t="s">
        <v>56</v>
      </c>
      <c r="K10" s="18">
        <v>2335</v>
      </c>
      <c r="L10" s="18">
        <v>1030</v>
      </c>
      <c r="M10" s="30">
        <v>120</v>
      </c>
      <c r="N10" s="21"/>
      <c r="O10" s="19" t="s">
        <v>63</v>
      </c>
      <c r="P10" s="4">
        <f t="shared" si="2"/>
        <v>91.929133858267718</v>
      </c>
      <c r="Q10" s="5">
        <f t="shared" si="3"/>
        <v>40.551181102362207</v>
      </c>
      <c r="R10" s="5">
        <f t="shared" si="4"/>
        <v>4.7244094488188981</v>
      </c>
      <c r="T10" t="s">
        <v>6</v>
      </c>
      <c r="V10" t="s">
        <v>27</v>
      </c>
    </row>
    <row r="11" spans="1:25" x14ac:dyDescent="0.4">
      <c r="A11" s="10" t="s">
        <v>15</v>
      </c>
      <c r="B11" s="27">
        <v>2250</v>
      </c>
      <c r="C11" s="27">
        <v>503</v>
      </c>
      <c r="D11" s="27">
        <v>170</v>
      </c>
      <c r="E11" s="19">
        <v>78.900000000000006</v>
      </c>
      <c r="F11" s="28">
        <f t="shared" si="0"/>
        <v>88.58267716535434</v>
      </c>
      <c r="G11" s="28">
        <f t="shared" si="0"/>
        <v>19.803149606299215</v>
      </c>
      <c r="H11" s="28">
        <f t="shared" si="0"/>
        <v>6.6929133858267722</v>
      </c>
      <c r="I11" s="29">
        <f>$E11*2.2046226218</f>
        <v>173.94472486002002</v>
      </c>
      <c r="J11" s="12" t="s">
        <v>57</v>
      </c>
      <c r="K11" s="18">
        <v>2255</v>
      </c>
      <c r="L11" s="18">
        <v>1010</v>
      </c>
      <c r="M11" s="30">
        <v>120</v>
      </c>
      <c r="N11" s="21"/>
      <c r="O11" s="19" t="s">
        <v>63</v>
      </c>
      <c r="P11" s="4">
        <f t="shared" si="2"/>
        <v>88.779527559055126</v>
      </c>
      <c r="Q11" s="5">
        <f t="shared" si="3"/>
        <v>39.763779527559059</v>
      </c>
      <c r="R11" s="5">
        <f t="shared" si="4"/>
        <v>4.7244094488188981</v>
      </c>
    </row>
    <row r="12" spans="1:25" ht="15" customHeight="1" x14ac:dyDescent="0.4">
      <c r="A12" s="8" t="s">
        <v>11</v>
      </c>
      <c r="B12" s="27">
        <v>2445</v>
      </c>
      <c r="C12" s="27">
        <v>555</v>
      </c>
      <c r="D12" s="27">
        <v>48</v>
      </c>
      <c r="E12" s="19">
        <v>64</v>
      </c>
      <c r="F12" s="35">
        <f t="shared" si="0"/>
        <v>96.259842519685051</v>
      </c>
      <c r="G12" s="28">
        <f t="shared" si="0"/>
        <v>21.850393700787404</v>
      </c>
      <c r="H12" s="28">
        <f t="shared" si="0"/>
        <v>1.8897637795275593</v>
      </c>
      <c r="I12" s="38">
        <f>$E12*2.2046226218</f>
        <v>141.0958477952</v>
      </c>
      <c r="J12" s="43" t="s">
        <v>58</v>
      </c>
      <c r="K12" s="18">
        <v>2440</v>
      </c>
      <c r="L12" s="18">
        <v>550</v>
      </c>
      <c r="M12" s="30">
        <v>46</v>
      </c>
      <c r="N12" s="21"/>
      <c r="O12" s="20">
        <v>2</v>
      </c>
      <c r="P12" s="5">
        <f t="shared" si="2"/>
        <v>96.062992125984252</v>
      </c>
      <c r="Q12" s="5">
        <f t="shared" si="3"/>
        <v>21.653543307086615</v>
      </c>
      <c r="R12" s="5">
        <f t="shared" si="4"/>
        <v>1.8110236220472442</v>
      </c>
    </row>
    <row r="13" spans="1:25" x14ac:dyDescent="0.4">
      <c r="A13" s="8" t="s">
        <v>12</v>
      </c>
      <c r="B13" s="27">
        <v>2445</v>
      </c>
      <c r="C13" s="27">
        <v>555</v>
      </c>
      <c r="D13" s="27">
        <v>48</v>
      </c>
      <c r="E13" s="19">
        <v>49.6</v>
      </c>
      <c r="F13" s="35">
        <f t="shared" si="0"/>
        <v>96.259842519685051</v>
      </c>
      <c r="G13" s="28">
        <f t="shared" si="0"/>
        <v>21.850393700787404</v>
      </c>
      <c r="H13" s="28">
        <f t="shared" si="0"/>
        <v>1.8897637795275593</v>
      </c>
      <c r="I13" s="38">
        <f>$E13*2.2046226218</f>
        <v>109.34928204128001</v>
      </c>
      <c r="J13" s="43" t="s">
        <v>59</v>
      </c>
      <c r="K13" s="18">
        <v>2440</v>
      </c>
      <c r="L13" s="18">
        <v>550</v>
      </c>
      <c r="M13" s="30">
        <v>46</v>
      </c>
      <c r="N13" s="21"/>
      <c r="O13" s="20">
        <v>2</v>
      </c>
      <c r="P13" s="45">
        <f t="shared" si="2"/>
        <v>96.062992125984252</v>
      </c>
      <c r="Q13" s="45">
        <f t="shared" si="3"/>
        <v>21.653543307086615</v>
      </c>
      <c r="R13" s="45">
        <f t="shared" si="4"/>
        <v>1.8110236220472442</v>
      </c>
      <c r="S13" s="25"/>
      <c r="T13" s="25"/>
      <c r="U13" s="25"/>
      <c r="V13" s="25"/>
      <c r="W13" s="25"/>
      <c r="X13" s="25"/>
      <c r="Y13" s="26"/>
    </row>
    <row r="14" spans="1:25" x14ac:dyDescent="0.4">
      <c r="A14" s="8" t="s">
        <v>51</v>
      </c>
      <c r="B14" s="27"/>
      <c r="C14" s="27"/>
      <c r="D14" s="27"/>
      <c r="E14" s="27"/>
      <c r="F14" s="31"/>
      <c r="G14" s="31"/>
      <c r="H14" s="31"/>
      <c r="I14" s="39"/>
      <c r="J14" s="37"/>
      <c r="K14" s="37"/>
      <c r="L14" s="37"/>
      <c r="M14" s="37"/>
      <c r="N14" s="37"/>
      <c r="O14" s="37"/>
      <c r="P14" s="31"/>
      <c r="Q14" s="31"/>
      <c r="R14" s="31"/>
      <c r="S14" s="24"/>
      <c r="T14" s="24"/>
      <c r="U14" s="24"/>
      <c r="V14" s="24"/>
      <c r="W14" s="24"/>
      <c r="X14" s="24"/>
      <c r="Y14" s="26"/>
    </row>
    <row r="15" spans="1:25" x14ac:dyDescent="0.4">
      <c r="A15" s="11"/>
      <c r="B15" s="65" t="s">
        <v>33</v>
      </c>
      <c r="C15" s="66"/>
      <c r="D15" s="67"/>
      <c r="E15" s="2">
        <f>SUM(E7:E13)</f>
        <v>489.35</v>
      </c>
      <c r="F15" s="68" t="s">
        <v>34</v>
      </c>
      <c r="G15" s="66"/>
      <c r="H15" s="67"/>
      <c r="I15" s="3">
        <f>SUM(I7:I13)</f>
        <v>1078.8320799778298</v>
      </c>
      <c r="J15" s="40" t="s">
        <v>19</v>
      </c>
      <c r="K15" s="41">
        <v>42</v>
      </c>
      <c r="L15" s="61" t="s">
        <v>40</v>
      </c>
      <c r="M15" s="62"/>
      <c r="N15" s="36"/>
      <c r="O15" s="36"/>
      <c r="P15" s="63" t="s">
        <v>41</v>
      </c>
      <c r="Q15" s="64"/>
      <c r="R15" s="42">
        <f>N12*2.20462</f>
        <v>0</v>
      </c>
      <c r="S15" s="24"/>
      <c r="T15" s="25"/>
      <c r="U15" s="25"/>
      <c r="V15" s="25"/>
      <c r="W15" s="25"/>
      <c r="X15" s="24"/>
      <c r="Y15" s="26"/>
    </row>
    <row r="16" spans="1:25" ht="8.25" customHeight="1" x14ac:dyDescent="0.4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</row>
    <row r="17" spans="1:21" x14ac:dyDescent="0.4">
      <c r="A17" s="60" t="s">
        <v>36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90"/>
    </row>
    <row r="18" spans="1:21" ht="48" customHeight="1" x14ac:dyDescent="0.4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1:21" ht="48" customHeight="1" x14ac:dyDescent="0.4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21" ht="48" customHeight="1" x14ac:dyDescent="0.4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U20" t="s">
        <v>42</v>
      </c>
    </row>
    <row r="21" spans="1:21" ht="48" customHeight="1" x14ac:dyDescent="0.4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</row>
    <row r="22" spans="1:21" ht="48" customHeight="1" x14ac:dyDescent="0.4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</row>
    <row r="23" spans="1:21" ht="48" customHeight="1" x14ac:dyDescent="0.4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</row>
    <row r="24" spans="1:21" ht="48" customHeight="1" x14ac:dyDescent="0.4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</row>
    <row r="25" spans="1:21" ht="48" customHeight="1" x14ac:dyDescent="0.4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</row>
    <row r="26" spans="1:21" ht="48" customHeight="1" x14ac:dyDescent="0.4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1:21" ht="48" customHeight="1" x14ac:dyDescent="0.4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</row>
    <row r="28" spans="1:21" ht="48" customHeight="1" x14ac:dyDescent="0.4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</row>
    <row r="29" spans="1:21" ht="48" customHeight="1" x14ac:dyDescent="0.4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21" ht="48" customHeight="1" x14ac:dyDescent="0.4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1:21" ht="48" customHeight="1" x14ac:dyDescent="0.4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1:21" ht="48" customHeight="1" x14ac:dyDescent="0.4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</row>
    <row r="33" spans="1:18" ht="144.6" customHeight="1" x14ac:dyDescent="0.4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</row>
    <row r="34" spans="1:18" ht="48" customHeight="1" x14ac:dyDescent="0.4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</row>
    <row r="35" spans="1:18" ht="65.45" customHeight="1" x14ac:dyDescent="0.4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</row>
    <row r="36" spans="1:18" ht="8.25" customHeight="1" x14ac:dyDescent="0.4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pans="1:18" ht="27.75" customHeight="1" thickBot="1" x14ac:dyDescent="0.45">
      <c r="A37" s="51"/>
      <c r="B37" s="51"/>
      <c r="C37" s="51"/>
      <c r="D37" s="51"/>
      <c r="E37" s="51" t="s">
        <v>31</v>
      </c>
      <c r="F37" s="51"/>
      <c r="G37" s="51"/>
      <c r="H37" s="51"/>
      <c r="I37" s="51"/>
      <c r="J37" s="51"/>
      <c r="K37" s="51"/>
      <c r="L37" s="7"/>
      <c r="M37" s="51" t="s">
        <v>31</v>
      </c>
      <c r="N37" s="51"/>
      <c r="O37" s="51"/>
      <c r="P37" s="51"/>
      <c r="Q37" s="51"/>
      <c r="R37" s="51"/>
    </row>
    <row r="38" spans="1:18" ht="32" customHeight="1" x14ac:dyDescent="0.4">
      <c r="A38" s="52" t="s">
        <v>64</v>
      </c>
      <c r="B38" s="53"/>
      <c r="C38" s="54"/>
      <c r="D38" s="55"/>
      <c r="E38" s="56"/>
      <c r="F38" s="56"/>
      <c r="G38" s="56"/>
      <c r="H38" s="55"/>
      <c r="I38" s="52" t="s">
        <v>23</v>
      </c>
      <c r="J38" s="53"/>
      <c r="K38" s="54"/>
      <c r="L38" s="55"/>
      <c r="M38" s="54"/>
      <c r="N38" s="56"/>
      <c r="O38" s="56"/>
      <c r="P38" s="56"/>
      <c r="Q38" s="56"/>
      <c r="R38" s="55"/>
    </row>
    <row r="39" spans="1:18" ht="32" customHeight="1" x14ac:dyDescent="0.4">
      <c r="A39" s="46" t="s">
        <v>25</v>
      </c>
      <c r="B39" s="47"/>
      <c r="C39" s="50"/>
      <c r="D39" s="49"/>
      <c r="E39" s="48"/>
      <c r="F39" s="48"/>
      <c r="G39" s="48"/>
      <c r="H39" s="49"/>
      <c r="I39" s="46" t="s">
        <v>43</v>
      </c>
      <c r="J39" s="47"/>
      <c r="K39" s="50"/>
      <c r="L39" s="49"/>
      <c r="M39" s="50"/>
      <c r="N39" s="48"/>
      <c r="O39" s="48"/>
      <c r="P39" s="48"/>
      <c r="Q39" s="48"/>
      <c r="R39" s="49"/>
    </row>
    <row r="40" spans="1:18" ht="32" customHeight="1" x14ac:dyDescent="0.4">
      <c r="A40" s="46" t="s">
        <v>24</v>
      </c>
      <c r="B40" s="47"/>
      <c r="C40" s="50"/>
      <c r="D40" s="49"/>
      <c r="E40" s="48"/>
      <c r="F40" s="48"/>
      <c r="G40" s="48"/>
      <c r="H40" s="49"/>
      <c r="I40" s="46"/>
      <c r="J40" s="47"/>
      <c r="K40" s="50"/>
      <c r="L40" s="49"/>
      <c r="M40" s="50"/>
      <c r="N40" s="48"/>
      <c r="O40" s="48"/>
      <c r="P40" s="48"/>
      <c r="Q40" s="48"/>
      <c r="R40" s="49"/>
    </row>
  </sheetData>
  <mergeCells count="47">
    <mergeCell ref="M40:R40"/>
    <mergeCell ref="A39:B39"/>
    <mergeCell ref="C39:D39"/>
    <mergeCell ref="E39:H39"/>
    <mergeCell ref="I39:J39"/>
    <mergeCell ref="K39:L39"/>
    <mergeCell ref="M39:R39"/>
    <mergeCell ref="A40:B40"/>
    <mergeCell ref="C40:D40"/>
    <mergeCell ref="E40:H40"/>
    <mergeCell ref="I40:J40"/>
    <mergeCell ref="K40:L40"/>
    <mergeCell ref="M38:R38"/>
    <mergeCell ref="A16:R16"/>
    <mergeCell ref="A17:R17"/>
    <mergeCell ref="A18:R35"/>
    <mergeCell ref="A36:R36"/>
    <mergeCell ref="A37:D37"/>
    <mergeCell ref="E37:H37"/>
    <mergeCell ref="I37:K37"/>
    <mergeCell ref="M37:R37"/>
    <mergeCell ref="A38:B38"/>
    <mergeCell ref="C38:D38"/>
    <mergeCell ref="E38:H38"/>
    <mergeCell ref="I38:J38"/>
    <mergeCell ref="K38:L38"/>
    <mergeCell ref="B6:D6"/>
    <mergeCell ref="F6:H6"/>
    <mergeCell ref="J6:M6"/>
    <mergeCell ref="P6:R6"/>
    <mergeCell ref="B15:D15"/>
    <mergeCell ref="F15:H15"/>
    <mergeCell ref="L15:M15"/>
    <mergeCell ref="P15:Q15"/>
    <mergeCell ref="A5:I5"/>
    <mergeCell ref="J5:R5"/>
    <mergeCell ref="A1:R1"/>
    <mergeCell ref="D2:F2"/>
    <mergeCell ref="K2:L2"/>
    <mergeCell ref="M2:N2"/>
    <mergeCell ref="O2:P2"/>
    <mergeCell ref="Q2:R2"/>
    <mergeCell ref="C3:D3"/>
    <mergeCell ref="E3:I3"/>
    <mergeCell ref="J3:K3"/>
    <mergeCell ref="L3:R3"/>
    <mergeCell ref="A4:R4"/>
  </mergeCells>
  <phoneticPr fontId="6" type="noConversion"/>
  <conditionalFormatting sqref="B3">
    <cfRule type="cellIs" dxfId="2" priority="2" operator="equal">
      <formula>"In Club"</formula>
    </cfRule>
  </conditionalFormatting>
  <conditionalFormatting sqref="F7:H13">
    <cfRule type="cellIs" dxfId="1" priority="1" operator="greaterThan">
      <formula>92.25</formula>
    </cfRule>
  </conditionalFormatting>
  <conditionalFormatting sqref="M2">
    <cfRule type="cellIs" dxfId="0" priority="3" operator="equal">
      <formula>"Yes"</formula>
    </cfRule>
  </conditionalFormatting>
  <dataValidations count="3">
    <dataValidation type="list" allowBlank="1" showInputMessage="1" showErrorMessage="1" sqref="J2" xr:uid="{91E506DD-9116-49AC-9E66-5D4BA00D948A}">
      <formula1>$U$8:$U$9</formula1>
    </dataValidation>
    <dataValidation type="list" allowBlank="1" showInputMessage="1" showErrorMessage="1" sqref="M2" xr:uid="{6143FDCB-C759-402F-B2EF-F6474C8B86EB}">
      <formula1>$U$6:$V$6</formula1>
    </dataValidation>
    <dataValidation type="list" allowBlank="1" showInputMessage="1" showErrorMessage="1" sqref="B3" xr:uid="{8C333278-6112-4971-9169-E4900F60DAF1}">
      <formula1>$U$5:$V$5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100013</xdr:rowOff>
                  </from>
                  <to>
                    <xdr:col>3</xdr:col>
                    <xdr:colOff>481013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100013</xdr:rowOff>
                  </from>
                  <to>
                    <xdr:col>3</xdr:col>
                    <xdr:colOff>481013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39</xdr:row>
                    <xdr:rowOff>100013</xdr:rowOff>
                  </from>
                  <to>
                    <xdr:col>3</xdr:col>
                    <xdr:colOff>481013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37</xdr:row>
                    <xdr:rowOff>100013</xdr:rowOff>
                  </from>
                  <to>
                    <xdr:col>12</xdr:col>
                    <xdr:colOff>66675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10</xdr:col>
                    <xdr:colOff>214313</xdr:colOff>
                    <xdr:row>38</xdr:row>
                    <xdr:rowOff>100013</xdr:rowOff>
                  </from>
                  <to>
                    <xdr:col>12</xdr:col>
                    <xdr:colOff>61913</xdr:colOff>
                    <xdr:row>38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Container Loading Worksheet P1</vt:lpstr>
      <vt:lpstr>Container Loading Worksheet P2</vt:lpstr>
      <vt:lpstr>'Container Loading Worksheet P1'!Print_Area</vt:lpstr>
      <vt:lpstr>'Container Loading Worksheet P2'!Print_Area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Johnson Li</cp:lastModifiedBy>
  <cp:lastPrinted>2022-07-06T08:30:46Z</cp:lastPrinted>
  <dcterms:created xsi:type="dcterms:W3CDTF">2021-01-11T15:50:43Z</dcterms:created>
  <dcterms:modified xsi:type="dcterms:W3CDTF">2025-05-29T07:49:34Z</dcterms:modified>
</cp:coreProperties>
</file>